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8775" windowHeight="4320" tabRatio="701" activeTab="0"/>
  </bookViews>
  <sheets>
    <sheet name="Spis treści" sheetId="1" r:id="rId1"/>
    <sheet name="Wytyczne i warunki" sheetId="2" r:id="rId2"/>
    <sheet name="Wersje planu monitorowania" sheetId="3" r:id="rId3"/>
    <sheet name="Identyfikacja operatora" sheetId="4" r:id="rId4"/>
    <sheet name="Źródła emisji" sheetId="5" r:id="rId5"/>
    <sheet name="Obliczenia" sheetId="6" r:id="rId6"/>
    <sheet name="Obliczenia uproszczone" sheetId="7" r:id="rId7"/>
    <sheet name="Zarządzanie" sheetId="8" r:id="rId8"/>
    <sheet name="Informacje uzupełniające"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GoBack" localSheetId="11">'Translations'!$B$2</definedName>
    <definedName name="annualCO2">'Źródła emisji'!$D$78</definedName>
    <definedName name="aviationauthorities">'EUwideConstants'!$A$496:$A$611</definedName>
    <definedName name="BooleanValues">'EUwideConstants'!$A$382:$A$385</definedName>
    <definedName name="CNTR_Commercial">'Identyfikacja operatora'!$M$68</definedName>
    <definedName name="CNTR_PrimaryMP">'Identyfikacja operatora'!$M$13</definedName>
    <definedName name="CNTR_SmallEmitter">'Źródła emisji'!$P$85</definedName>
    <definedName name="CNTR_UpdateOrNew">'Identyfikacja operatora'!$M$15</definedName>
    <definedName name="CNTR_UseSmallEmTool">'Źródła emisji'!$P$89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'Obliczenia'!$C$163</definedName>
    <definedName name="JUMP_A_Bottom">'Wersje planu monitorowania'!$E$40</definedName>
    <definedName name="JUMP_A_Top">'Wersje planu monitorowania'!$B$2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_xlnm.Print_Area" localSheetId="3">'Identyfikacja operatora'!$B$2:$K$105</definedName>
    <definedName name="_xlnm.Print_Area" localSheetId="8">'Informacje uzupełniające'!$A:$J</definedName>
    <definedName name="_xlnm.Print_Area" localSheetId="5">'Obliczenia'!$B$2:$M$199</definedName>
    <definedName name="_xlnm.Print_Area" localSheetId="6">'Obliczenia uproszczone'!$A$1:$M$35</definedName>
    <definedName name="_xlnm.Print_Area" localSheetId="0">'Spis treści'!$A$1:$I$45</definedName>
    <definedName name="_xlnm.Print_Area" localSheetId="12">'VersionDocumentation'!$A$1:$E$94</definedName>
    <definedName name="_xlnm.Print_Area" localSheetId="2">'Wersje planu monitorowania'!$A$1:$M$38</definedName>
    <definedName name="_xlnm.Print_Area" localSheetId="1">'Wytyczne i warunki'!$A$1:$L$87</definedName>
    <definedName name="_xlnm.Print_Area" localSheetId="7">'Zarządzanie'!$A$1:$J$152</definedName>
    <definedName name="_xlnm.Print_Area" localSheetId="4">'Źródła emisji'!$B$2:$N$94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<sst xmlns="http://schemas.openxmlformats.org/spreadsheetml/2006/main" count="1254" uniqueCount="1045">
  <si>
    <t>SourceClass</t>
  </si>
  <si>
    <t>MeasMethod</t>
  </si>
  <si>
    <t>DensMethod</t>
  </si>
  <si>
    <t>Fuel types</t>
  </si>
  <si>
    <t>UncertValue</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</si>
  <si>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</si>
  <si>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</si>
  <si>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</si>
  <si>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</si>
  <si>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</si>
  <si>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</si>
  <si>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</si>
  <si>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</si>
  <si>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</si>
  <si>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</si>
  <si>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</si>
  <si>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</si>
  <si>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</si>
  <si>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</si>
  <si>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</si>
  <si>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</si>
  <si>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</si>
  <si>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</si>
  <si>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</si>
  <si>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</si>
  <si>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</si>
  <si>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</si>
  <si>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</si>
  <si>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</si>
  <si>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</si>
  <si>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</si>
  <si>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</si>
  <si>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</si>
  <si>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</si>
  <si>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</si>
  <si>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</si>
  <si>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</si>
  <si>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</si>
  <si>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</si>
  <si>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</si>
  <si>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</si>
  <si>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</si>
  <si>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</si>
  <si>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</si>
  <si>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</si>
  <si>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</si>
  <si>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</si>
  <si>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</si>
  <si>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</si>
  <si>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</si>
  <si>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</si>
  <si>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</si>
  <si>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</si>
  <si>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</si>
  <si>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</si>
  <si>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</si>
  <si>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</si>
  <si>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</si>
  <si>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</si>
  <si>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</si>
  <si>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</si>
  <si>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</si>
  <si>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</si>
  <si>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</si>
  <si>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</si>
  <si>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</si>
  <si>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</si>
  <si>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</si>
  <si>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</si>
  <si>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</si>
  <si>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</si>
  <si>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</si>
  <si>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</si>
  <si>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</si>
  <si>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</si>
  <si>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</si>
  <si>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</si>
  <si>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</si>
  <si>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</si>
  <si>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</si>
  <si>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</si>
  <si>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</si>
  <si>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</si>
  <si>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</si>
  <si>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</si>
  <si>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</si>
  <si>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</si>
  <si>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</si>
  <si>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</si>
  <si>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</si>
  <si>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</si>
  <si>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</si>
  <si>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</si>
  <si>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</si>
  <si>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</si>
  <si>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</si>
  <si>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</si>
  <si>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</si>
  <si>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</si>
  <si>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</si>
  <si>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</si>
  <si>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</si>
  <si>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</si>
  <si>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</si>
  <si>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</si>
  <si>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</si>
  <si>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</si>
  <si>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</si>
  <si>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</si>
  <si>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</si>
  <si>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</si>
  <si>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</si>
  <si>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</si>
  <si>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</si>
  <si>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</si>
  <si>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</si>
  <si>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</si>
  <si>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</si>
  <si>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</si>
  <si>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</si>
  <si>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</si>
  <si>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</si>
  <si>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</si>
  <si>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</si>
  <si>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</si>
  <si>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</si>
  <si>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Austria</t>
  </si>
  <si>
    <t>Angola - Instituto Nacional da Aviação Civil</t>
  </si>
  <si>
    <t>Belgium</t>
  </si>
  <si>
    <t>flighttypes</t>
  </si>
  <si>
    <t>Bulgaria</t>
  </si>
  <si>
    <t>Armenia - General Department of Civil Aviation</t>
  </si>
  <si>
    <t>Cyprus</t>
  </si>
  <si>
    <t>Australia - Civil Aviation Safety Authority</t>
  </si>
  <si>
    <t>Czech Republic</t>
  </si>
  <si>
    <t>Denmark</t>
  </si>
  <si>
    <t>Estonia</t>
  </si>
  <si>
    <t>Finland</t>
  </si>
  <si>
    <t>France</t>
  </si>
  <si>
    <t>operationscope</t>
  </si>
  <si>
    <t>Germany</t>
  </si>
  <si>
    <t>Greece</t>
  </si>
  <si>
    <t>Botswana - Ministry of Works &amp; Transport — Department of Civil Aviation</t>
  </si>
  <si>
    <t>Hungary</t>
  </si>
  <si>
    <t>Ireland</t>
  </si>
  <si>
    <t>Italy</t>
  </si>
  <si>
    <t>Latvia</t>
  </si>
  <si>
    <t>Lithuania</t>
  </si>
  <si>
    <t>Luxembourg</t>
  </si>
  <si>
    <t>Malta</t>
  </si>
  <si>
    <t>Netherlands</t>
  </si>
  <si>
    <t>Chile - Dirección General de Aeronáutica Civil</t>
  </si>
  <si>
    <t>Poland</t>
  </si>
  <si>
    <t>Portugal</t>
  </si>
  <si>
    <t>Romania</t>
  </si>
  <si>
    <t>Slovakia</t>
  </si>
  <si>
    <t>Slovenia</t>
  </si>
  <si>
    <t>LegalStatus</t>
  </si>
  <si>
    <t>Spain</t>
  </si>
  <si>
    <t>Sweden</t>
  </si>
  <si>
    <t>worldcountries</t>
  </si>
  <si>
    <t>United Kingdom</t>
  </si>
  <si>
    <t>Albania</t>
  </si>
  <si>
    <t>Gambia - Gambia Civil Aviation Authority</t>
  </si>
  <si>
    <t>Ghana - Ghana Civil Aviation Authority</t>
  </si>
  <si>
    <t>Angola</t>
  </si>
  <si>
    <t>Anguilla</t>
  </si>
  <si>
    <t>indrange</t>
  </si>
  <si>
    <t>Armenia</t>
  </si>
  <si>
    <t>Aruba</t>
  </si>
  <si>
    <t>Australia</t>
  </si>
  <si>
    <t>51-100</t>
  </si>
  <si>
    <t>101-200</t>
  </si>
  <si>
    <t>200+</t>
  </si>
  <si>
    <t>Barbados</t>
  </si>
  <si>
    <t>Belize</t>
  </si>
  <si>
    <t>Benin</t>
  </si>
  <si>
    <t>Bhutan</t>
  </si>
  <si>
    <t>Malta - Department of Civil Aviation</t>
  </si>
  <si>
    <t>Botswana</t>
  </si>
  <si>
    <t>Namibia - Directorate of Civil Aviation (DCA Namibia)</t>
  </si>
  <si>
    <t>Burkina Faso</t>
  </si>
  <si>
    <t>Burundi</t>
  </si>
  <si>
    <t>Nigeria - Nigerian Civil Aviation Authority (NCAA)</t>
  </si>
  <si>
    <t>Peru - Dirección General de Aeronáutica Civil</t>
  </si>
  <si>
    <t>Chile</t>
  </si>
  <si>
    <t>YesNo</t>
  </si>
  <si>
    <t>Croatia</t>
  </si>
  <si>
    <t>Uganda - Civil Aviation Authority</t>
  </si>
  <si>
    <t>Vanuatu - Vanuatu Civil Aviation Authority</t>
  </si>
  <si>
    <t>Gabon</t>
  </si>
  <si>
    <t>Gambia</t>
  </si>
  <si>
    <t>Zambia - Department of Civil Aviation</t>
  </si>
  <si>
    <t>Ghana</t>
  </si>
  <si>
    <t>Gibraltar</t>
  </si>
  <si>
    <t>Grenada</t>
  </si>
  <si>
    <t>Guam</t>
  </si>
  <si>
    <t>Guernsey</t>
  </si>
  <si>
    <t>Haiti</t>
  </si>
  <si>
    <t>Honduras</t>
  </si>
  <si>
    <t>Iceland</t>
  </si>
  <si>
    <t>Jersey</t>
  </si>
  <si>
    <t>Kiribati</t>
  </si>
  <si>
    <t>Lesotho</t>
  </si>
  <si>
    <t>Liberia</t>
  </si>
  <si>
    <t>Liechtenstein</t>
  </si>
  <si>
    <t>Malawi</t>
  </si>
  <si>
    <t>Mali</t>
  </si>
  <si>
    <t>(g)</t>
  </si>
  <si>
    <t>Mongolia</t>
  </si>
  <si>
    <t>Montserrat</t>
  </si>
  <si>
    <t>Namibia</t>
  </si>
  <si>
    <t>Nauru</t>
  </si>
  <si>
    <t>Nepal</t>
  </si>
  <si>
    <t>Niger</t>
  </si>
  <si>
    <t>Nigeria</t>
  </si>
  <si>
    <t>Niue</t>
  </si>
  <si>
    <t>Norway</t>
  </si>
  <si>
    <t>Oman</t>
  </si>
  <si>
    <t>Pakistan</t>
  </si>
  <si>
    <t>Palau</t>
  </si>
  <si>
    <t>Panama</t>
  </si>
  <si>
    <t>Peru</t>
  </si>
  <si>
    <t>Pitcairn</t>
  </si>
  <si>
    <t>Rwanda</t>
  </si>
  <si>
    <t>Saint Lucia</t>
  </si>
  <si>
    <t>Samoa</t>
  </si>
  <si>
    <t>San Marino</t>
  </si>
  <si>
    <t>Senegal</t>
  </si>
  <si>
    <t>Serbia</t>
  </si>
  <si>
    <t>Sierra Leone</t>
  </si>
  <si>
    <t>Somalia</t>
  </si>
  <si>
    <t>Sri Lanka</t>
  </si>
  <si>
    <t>Sudan</t>
  </si>
  <si>
    <t>Togo</t>
  </si>
  <si>
    <t>Tokelau</t>
  </si>
  <si>
    <t>Tonga</t>
  </si>
  <si>
    <t>Turkmenistan</t>
  </si>
  <si>
    <t>Tuvalu</t>
  </si>
  <si>
    <t>Uganda</t>
  </si>
  <si>
    <t>Uzbekistan</t>
  </si>
  <si>
    <t>Vanuatu</t>
  </si>
  <si>
    <t>Zambia</t>
  </si>
  <si>
    <t>Zimbabwe</t>
  </si>
  <si>
    <t xml:space="preserve">
</t>
  </si>
  <si>
    <t xml:space="preserve">
</t>
  </si>
  <si>
    <t xml:space="preserve">(e) </t>
  </si>
  <si>
    <t>UncertTierResult</t>
  </si>
  <si>
    <t>Column for</t>
  </si>
  <si>
    <t>controls</t>
  </si>
  <si>
    <t>ManSys</t>
  </si>
  <si>
    <t>(j)</t>
  </si>
  <si>
    <t>(k)</t>
  </si>
  <si>
    <t>(l)</t>
  </si>
  <si>
    <t xml:space="preserve">
</t>
  </si>
  <si>
    <t>BooleanValues</t>
  </si>
  <si>
    <t>http://ec.europa.eu/clima/policies/transport/aviation/index_en.htm</t>
  </si>
  <si>
    <t>http://ec.europa.eu/clima/policies/ets/monitoring/index_en.htm</t>
  </si>
  <si>
    <t>Frequency</t>
  </si>
  <si>
    <t>Version comments</t>
  </si>
  <si>
    <t>presented in WG3</t>
  </si>
  <si>
    <t>draft published on Web</t>
  </si>
  <si>
    <t>UpliftDataSource</t>
  </si>
  <si>
    <t>TankDataSource</t>
  </si>
  <si>
    <t>parameters</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</si>
  <si>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</si>
  <si>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</si>
  <si>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</si>
  <si>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</si>
  <si>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</si>
  <si>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</si>
  <si>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</si>
  <si>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</si>
  <si>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</si>
  <si>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</si>
  <si>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</si>
  <si>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</si>
  <si>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</si>
  <si>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</si>
  <si>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</si>
  <si>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</si>
  <si>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</si>
  <si>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</si>
  <si>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</si>
  <si>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</si>
  <si>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</si>
  <si>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</si>
  <si>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</si>
  <si>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</si>
  <si>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</si>
  <si>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</si>
  <si>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http://ec.europa.eu/clima/policies/ets/index_en.htm</t>
  </si>
  <si>
    <t>make grey?</t>
  </si>
  <si>
    <t>First draft for third phase by UBA</t>
  </si>
  <si>
    <t>Translation version</t>
  </si>
  <si>
    <t>Corrected version (typos)…</t>
  </si>
  <si>
    <t>Curaçao</t>
  </si>
  <si>
    <t>MS comments included, submitted to CCC</t>
  </si>
  <si>
    <t>ausblenden</t>
  </si>
  <si>
    <t>One bug removed</t>
  </si>
  <si>
    <t>Version endorsed by CCC on 11 July</t>
  </si>
  <si>
    <t>OJ Reference added</t>
  </si>
  <si>
    <t>Translation created (based on text by DGT)</t>
  </si>
  <si>
    <t>IS</t>
  </si>
  <si>
    <t>is</t>
  </si>
  <si>
    <t>PLAN MONITOROWANIA WIELKOŚCI EMISJI ROCZNYCH</t>
  </si>
  <si>
    <t>SPIS TREŚCI</t>
  </si>
  <si>
    <t>Wytyczne i warunki</t>
  </si>
  <si>
    <t>Wersje planu monitorowania</t>
  </si>
  <si>
    <t>Identyfikacja operatora statku powietrznego</t>
  </si>
  <si>
    <t>Dane teleadresowe</t>
  </si>
  <si>
    <t>Źródła emisji i charakterystyka floty</t>
  </si>
  <si>
    <t>Kwalifikowalność do uproszczonego podejścia</t>
  </si>
  <si>
    <t>Dane dotyczące działalności</t>
  </si>
  <si>
    <t>Ocena niepewności</t>
  </si>
  <si>
    <t>Wskaźniki emisji</t>
  </si>
  <si>
    <t>Luki w danych</t>
  </si>
  <si>
    <t>Zarządzanie</t>
  </si>
  <si>
    <t>Działania w zakresie przepływu danych</t>
  </si>
  <si>
    <t>Działania kontrolne</t>
  </si>
  <si>
    <t>Wykaz zastosowanych definicji i skrótów</t>
  </si>
  <si>
    <t>Dodatkowe informacje</t>
  </si>
  <si>
    <t>Dalsze informacje dotyczące poszczególnych państw członkowskich</t>
  </si>
  <si>
    <t>Informacje dotyczące niniejszego dokumentu:</t>
  </si>
  <si>
    <t>Niniejszy plan monitorowania został złożony przez:</t>
  </si>
  <si>
    <t>Niepowtarzalny identyfikator operatora statku powietrznego (nr CRCO):</t>
  </si>
  <si>
    <t>Nr wersji niniejszego planu monitorowania:</t>
  </si>
  <si>
    <t>Jeżeli właściwy organ wymaga złożenia planu monitorowania w formie podpisanego egzemplarza papierowego, podpis należy złożyć w wyznaczonym poniżej miejscu:</t>
  </si>
  <si>
    <t>Data</t>
  </si>
  <si>
    <t>Informacje dotyczące wersji formularza:</t>
  </si>
  <si>
    <t>Formularz sporządzony przez:</t>
  </si>
  <si>
    <t>Data publikacji:</t>
  </si>
  <si>
    <t>Wersja językowa:</t>
  </si>
  <si>
    <t>Nazwa dokumentu referencyjnego:</t>
  </si>
  <si>
    <t>WYTYCZNE I WARUNKI</t>
  </si>
  <si>
    <t>Dyrektywa 2003/87/WE ostatnio zmieniona dyrektywą 2009/29/WE (zwana dalej (zmienioną) „dyrektywą EU ETS”)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t>
  </si>
  <si>
    <t>Dyrektywa jest dostępna pod adresem:</t>
  </si>
  <si>
    <t>http://eur-lex.europa.eu/LexUriServ/LexUriServ.do?uri=CONSLEG:2003L0087:20090625:PL:PDF</t>
  </si>
  <si>
    <t>Rozporządzenie w sprawie monitorowania i raportowania (rozporządzenie Komisji (UE) nr 601/2012, zwane dalej rozporządzeniem „MRR”) określa dalsze wymogi dotyczące monitorowania i raportowania. Rozporządzenie MRR jest dostępne pod adresem:</t>
  </si>
  <si>
    <t>http://eur-lex.europa.eu/LexUriServ/LexUriServ.do?uri=OJ:L:2012:181:0030:0104:PL:PDF</t>
  </si>
  <si>
    <t>Artykuł 12 rozporządzenia MRR określa szczególne wymogi dotyczące treści i składania planu monitorowania oraz jego aktualizacji. Artykuł 12 określa znaczenie planu monitorowania w następujący sposób:</t>
  </si>
  <si>
    <t>Plan monitorowania obejmuje szczegółową, pełną i przejrzystą dokumentację metodyki monitorowania konkretnej instalacji lub operatora statku powietrznego i zawiera co najmniej elementy określone w załączniku I.</t>
  </si>
  <si>
    <t>Ponadto art. 74 ust. 1 stanowi, że:</t>
  </si>
  <si>
    <t>Wszystkie wytyczne Komisji dotyczące rozporządzenia w sprawie monitorowania i raportowania dostępne są pod adresem:</t>
  </si>
  <si>
    <t>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t>
  </si>
  <si>
    <t>W związku z tym wszystkie odniesienia do państw członkowskich w niniejszym formularzu należy interpretować jako obejmujące wszystkie 30 (31 od 2013 r.) państwa EOG. Do EOG należy 27 (28 od 2013 r.) państw członkowskich UE, Islandia, Liechtenstein i Norwegia.</t>
  </si>
  <si>
    <t>Przed wypełnieniem niniejszego dokumentu należy wykonać następujące czynności:</t>
  </si>
  <si>
    <t>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</si>
  <si>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</si>
  <si>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</si>
  <si>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</si>
  <si>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</si>
  <si>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plan monitorowania należy przedłożyć właściwemu organowi pod adresem:</t>
  </si>
  <si>
    <t>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t>
  </si>
  <si>
    <t>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t>
  </si>
  <si>
    <t>Wszystkie zmiany planu monitorowania należy wprowadzać oraz rejestrować zgodnie z art. 16 rozporządzenia MRR.</t>
  </si>
  <si>
    <t>Jeżeli potrzebna jest pomoc w wypełnianiu planu monitorowania, należy skontaktować się z właściwym organem. Niektóre państwa członkowskie opracowały wytyczne, które mogą się okazać przydatne.</t>
  </si>
  <si>
    <t>Oświadczenie o poufności –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</si>
  <si>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</si>
  <si>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</si>
  <si>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Prawodawstwo UE:</t>
  </si>
  <si>
    <t xml:space="preserve">http://eur-lex.europa.eu/pl/index.htm </t>
  </si>
  <si>
    <t>EU ETS ogólnie:</t>
  </si>
  <si>
    <t xml:space="preserve">EU ETS w odniesieniu do lotnictwa: </t>
  </si>
  <si>
    <t xml:space="preserve">Monitorowanie i raportowanie w EU ETS: </t>
  </si>
  <si>
    <t>Inne strony internetowe:</t>
  </si>
  <si>
    <t>Pomoc techniczna:</t>
  </si>
  <si>
    <t>Sposób korzystania z formularza:</t>
  </si>
  <si>
    <t>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</si>
  <si>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</si>
  <si>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t>Legenda kolorów i czcionek:</t>
  </si>
  <si>
    <t>Czarny tekst pogrubiony:</t>
  </si>
  <si>
    <t>Tekst ten pochodzi z formularza Komisji. Należy pozostawić go bez zmian.</t>
  </si>
  <si>
    <t>Mniejszy tekst kursywą:</t>
  </si>
  <si>
    <t>Tekst ten zawiera bardziej szczegółowe wyjaśnienia. Państwa członkowskie mogą dodawać dalsze wyjaśnienia w wersjach formularza dla poszczególnych państw członkowskich.</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</si>
  <si>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</si>
  <si>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</si>
  <si>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</si>
  <si>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</si>
  <si>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Tutaj znajduje się wykaz wytycznych danego państwa członkowskiego:</t>
  </si>
  <si>
    <t>A. Wersje planu monitorowania</t>
  </si>
  <si>
    <t>Wykaz wersji planu monitorowania</t>
  </si>
  <si>
    <t>Niniejszy arkusz służy do identyfikacji aktualnej wersji planu monitorowania. Każda wersja planu monitorowania powinna mieć niepowtarzalny numer wersji oraz datę referencyjną.</t>
  </si>
  <si>
    <t>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t>
  </si>
  <si>
    <t>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t>
  </si>
  <si>
    <t>Nr wersji</t>
  </si>
  <si>
    <t>Data referencyjna</t>
  </si>
  <si>
    <t>Status w dniu daty referencyjnej</t>
  </si>
  <si>
    <t>W razie potrzeby dodać dodatkowe wiersze</t>
  </si>
  <si>
    <t>IDENTYFIKACJA OPERATORA STATKU POWIETRZNEGO I OPIS DZIAŁAŃ</t>
  </si>
  <si>
    <t>Proszę wprowadzić nazwę operatora statku powietrznego:</t>
  </si>
  <si>
    <t>Niepowtarzalny identyfikator zgodnie z wykazem operatorów statków powietrznych Komisji:</t>
  </si>
  <si>
    <t>Identyfikator ten znajduje się w publikowanym przez Komisję wykazie zgodnie z art. 18a ust. 3 dyrektywy EU ETS.</t>
  </si>
  <si>
    <t>Proszę wybrać podstawowy plan monitorowania:</t>
  </si>
  <si>
    <t>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t>
  </si>
  <si>
    <t>Czy ten plan monitorowania jest nowy, czy zaktualizowany?</t>
  </si>
  <si>
    <r>
      <t>Uwaga</t>
    </r>
    <r>
      <rPr>
        <i/>
        <sz val="8"/>
        <color indexed="62"/>
        <rFont val="Arial"/>
        <family val="2"/>
      </rPr>
      <t>: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t>
    </r>
  </si>
  <si>
    <t>Aktualny numer wersji planu monitorowania</t>
  </si>
  <si>
    <t>Uwaga: Numer ten będzie również podany na stronie tytułowej niniejszego dokumentu. Powinien zgadzać się z wpisem w pkt 1.</t>
  </si>
  <si>
    <t>&lt;&lt;&lt;Jeżeli w pkt 2(c) wybrany został plan monitorowania tonokilometrów, należy kliknąć tutaj, aby przejść do pkt 3a &gt;&gt;&gt;</t>
  </si>
  <si>
    <t>Proszę również wprowadzić nazwę operatora statku powietrznego umieszczoną w wykazie operatorów statków powietrznych Komisji, jeżeli jest ona inna niż nazwa wprowadzona w pkt 2(a).</t>
  </si>
  <si>
    <t>Nazwa operatora statku powietrznego w wykazie na mocy art. 18a ust. 3 dyrektywy EU ETS może być inna niż rzeczywista nazwa operatora statku powietrznego wprowadzona w pkt 2(a) powyżej.</t>
  </si>
  <si>
    <t>Proszę wprowadzić niepowtarzalny oznacznik ICAO używany jako znak wywoławczy do celów kontroli ruchu lotniczego (ATC), jeżeli jest on dostępny:</t>
  </si>
  <si>
    <t>Oznacznik ICAO jest podany w polu 7 planu lotu ICAO (z wyłączeniem oznaczenia lotu) zgodnie z dokumentem ICAO 8585. Jeżeli w planach lotu oznacznik ICAO nie jest określany, należy wybrać pozycję „nd.” z listy rozwijanej i przejść do pola 2(g).</t>
  </si>
  <si>
    <t>Jeżeli niepowtarzalny oznacznik ICAO do celów ATC nie jest dostępny, proszę podać znaki rejestracyjne statku powietrznego wykorzystywane w znaku wywoławczym do celów ATC dla eksploatowanego statku powietrznego.</t>
  </si>
  <si>
    <t>Jeżeli niepowtarzalny oznacznik ICAO nie jest dostępny, należy wprowadzić znaki rozpoznawcze do celów ATC (numery boczne) wpisane w polu 7 planu lotów dla wszystkich eksploatowanych statków powietrznych . (Każdy numer rejestracyjny należy oddzielić średnikiem). W przeciwnym wypadku proszę wpisać „nd.” i kontynuować.</t>
  </si>
  <si>
    <t>Proszę wpisać administrujące państwo członkowskie operatora statku powietrznego</t>
  </si>
  <si>
    <t>Zgodnie z art. 18a dyrektywy.</t>
  </si>
  <si>
    <t>Właściwy organ w tym państwie członkowskim:</t>
  </si>
  <si>
    <t>W niektórych państwach członkowskich istnieje więcej niż jeden właściwy organ zajmujący się EU ETS dla operatorów statków powietrznych. Proszę wprowadzić nazwę właściwego organu, jeżeli dotyczy. W przeciwnym wypadku proszę wybrać „nd.”.</t>
  </si>
  <si>
    <t>Proszę wprowadzić numer certyfikatu przewoźnika lotniczego (AOC) i organ wydający oraz numer koncesji wydanej przez państwo członkowskie, o ile są dostępne:</t>
  </si>
  <si>
    <t>Certyfikat przewoźnika lotniczego:</t>
  </si>
  <si>
    <t>Organ wydający AOC:</t>
  </si>
  <si>
    <t>Koncesja:</t>
  </si>
  <si>
    <t>Organ wydający:</t>
  </si>
  <si>
    <t>Proszę wprowadzić adres operatora statku powietrznego, łącznie z kodem pocztowym i krajem:</t>
  </si>
  <si>
    <t>Adres, wiersz 1</t>
  </si>
  <si>
    <t>Adres, wiersz 2</t>
  </si>
  <si>
    <t>Miasto</t>
  </si>
  <si>
    <t>Województwo/okręg/region</t>
  </si>
  <si>
    <t>Kod pocztowy</t>
  </si>
  <si>
    <t>Kraj</t>
  </si>
  <si>
    <t>Adres e-mail</t>
  </si>
  <si>
    <t>Proszę wprowadzić adres kontaktowy operatora statku powietrznego (łącznie z kodem pocztowym) w administrującym państwie członkowskim, jeżeli jest inny niż ten podany w pkt (k) powyżej i jeżeli taki adres istnieje:</t>
  </si>
  <si>
    <t>Proszę podać szczegóły dotyczące struktury własnościowej przedsiębiorstwa oraz określić, czy posiada ono spółki zależne lub spółki dominujące</t>
  </si>
  <si>
    <t>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t>
  </si>
  <si>
    <t>Należy zwrócić uwagę na fakt, że administrujące państwo członkowskie może zażądać dodatkowych informacji o adresach kontaktowych i strukturze przedsiębiorstwa (zob. arkusz „Dodatkowe informacje dotyczące poszczególne państwa członkowskie”).</t>
  </si>
  <si>
    <t>Opis rodzajów działań operatora statku powietrznego, objętych załącznikiem I do dyrektywy EU ETS</t>
  </si>
  <si>
    <t>Operator określa, czy należy do komercyjnych czy niekomercyjnych przewoźników lotniczych, czy obsługuje loty regularne, nieregularne, czy oba te rodzaje lotów oraz czy zakres jego działalności obejmuje jedynie kraje EOG, czy również kraje spoza EOG.</t>
  </si>
  <si>
    <t>Status operatora</t>
  </si>
  <si>
    <t>Komercyjni przewoźnicy lotniczy: Do niniejszego planu monitorowania proszę dołączyć jako dowód egzemplarz załącznika I AOC operatora .</t>
  </si>
  <si>
    <t>Regularność lotów</t>
  </si>
  <si>
    <t>Zakres działalności</t>
  </si>
  <si>
    <t>W razie potrzeby proszę przedstawić bardziej szczegółowy opis działań.</t>
  </si>
  <si>
    <t xml:space="preserve"> Dane teleadresowe i adres do doręczeń</t>
  </si>
  <si>
    <t>Proszę podać osobę, z którą można będzie się kontaktować w sprawie niniejszego planu monitorowania.</t>
  </si>
  <si>
    <t>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t>
  </si>
  <si>
    <t>Tytuł:</t>
  </si>
  <si>
    <t>Imię:</t>
  </si>
  <si>
    <t>Nazwisko:</t>
  </si>
  <si>
    <t>Nazwa stanowiska:</t>
  </si>
  <si>
    <t>Nazwa organizacji (jeżeli działa w imieniu operatora statku powietrznego):</t>
  </si>
  <si>
    <t>Numer telefonu:</t>
  </si>
  <si>
    <t>Adres e-mail:</t>
  </si>
  <si>
    <t>Jeżeli w pkt 2(c) wybrany został plan monitorowania tonokilometrów, należy kliknąć tutaj, aby przejść do pkt 4 &gt;&gt;&gt;</t>
  </si>
  <si>
    <t>Proszę wprowadzić adres do odbioru korespondencji</t>
  </si>
  <si>
    <t>Należy podać adres korespondencyjny do odbioru not lub innych dokumentów na mocy unijnego systemu handlu uprawnieniami do emisji gazów cieplarnianych lub w związku z nim. W stosownych przypadkach proszę podać adres poczty elektronicznej oraz adres pocztowy w administrującym państwie członkowskim.</t>
  </si>
  <si>
    <t>Adres, wiersz 1:</t>
  </si>
  <si>
    <t>Adres, wiersz 2:</t>
  </si>
  <si>
    <t>Miejscowość:</t>
  </si>
  <si>
    <t>Kod pocztowy:</t>
  </si>
  <si>
    <t>Kraj:</t>
  </si>
  <si>
    <t>&lt;&lt;&lt;Proszę kliknąć tutaj, aby przejść do kolejnego punktu &gt;&gt;&gt;</t>
  </si>
  <si>
    <t>ŹRÓDŁA EMISJI i CHARAKTERYSTYKA FLOTY</t>
  </si>
  <si>
    <t>Działalność operatora</t>
  </si>
  <si>
    <t>W pkt 2(c) wybrano:</t>
  </si>
  <si>
    <r>
      <t xml:space="preserve">Proszę przedstawić wykaz typów statków powietrznych eksploatowanych </t>
    </r>
    <r>
      <rPr>
        <b/>
        <u val="single"/>
        <sz val="10"/>
        <rFont val="Arial"/>
        <family val="2"/>
      </rPr>
      <t>w czasie składania niniejszego planu monitorowania</t>
    </r>
    <r>
      <rPr>
        <b/>
        <sz val="10"/>
        <rFont val="Arial"/>
        <family val="2"/>
      </rPr>
      <t>.</t>
    </r>
  </si>
  <si>
    <t>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t>
  </si>
  <si>
    <t>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t>
  </si>
  <si>
    <t>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t>
  </si>
  <si>
    <t>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t>
  </si>
  <si>
    <t>Data złożenia planu monitorowania:</t>
  </si>
  <si>
    <t>Benzyna lotnicza (AvGas)</t>
  </si>
  <si>
    <t>Biopaliwo</t>
  </si>
  <si>
    <t>Inne paliwo alternatywne</t>
  </si>
  <si>
    <t>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t>
  </si>
  <si>
    <t>Wykaz należy przedstawić jako osobny arkusz wyłącznie w przypadku bardzo dużej floty.</t>
  </si>
  <si>
    <t>Proszę przedstawić orientacyjny wykaz dodatkowych typów statków powietrznych, które prawdopodobnie będą używane.</t>
  </si>
  <si>
    <t xml:space="preserve">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 </t>
  </si>
  <si>
    <t>&lt;&lt;&lt;Jeżeli wybrany został plan monitorowania tonokilometrów, należy kliknąć tutaj, aby przejść do pkt 4(f). &gt;&gt;&gt; &gt;&gt;&gt;</t>
  </si>
  <si>
    <r>
      <t xml:space="preserve">Proszę podać szczegółowe informacje dotyczące systemów, procedur i obowiązków wykorzystywanych do określenia kompletności wykazu </t>
    </r>
    <r>
      <rPr>
        <b/>
        <u val="single"/>
        <sz val="10"/>
        <rFont val="Arial"/>
        <family val="2"/>
      </rPr>
      <t>źródeł emisji</t>
    </r>
    <r>
      <rPr>
        <b/>
        <sz val="10"/>
        <rFont val="Arial"/>
        <family val="2"/>
      </rPr>
      <t xml:space="preserve"> (używanych statków powietrznych) w monitorowanym roku.</t>
    </r>
  </si>
  <si>
    <r>
      <t xml:space="preserve">Pozycje podane poniżej powinny zagwarantować kompletność monitorowania i raportowania w odniesieniu do wielkości emisji dla wszystkich statków powietrznych używanych w monitorowanym roku, łącznie ze statkami </t>
    </r>
    <r>
      <rPr>
        <i/>
        <u val="single"/>
        <sz val="8"/>
        <color indexed="62"/>
        <rFont val="Arial"/>
        <family val="2"/>
      </rPr>
      <t>posiadanymi</t>
    </r>
    <r>
      <rPr>
        <i/>
        <sz val="8"/>
        <color indexed="62"/>
        <rFont val="Arial"/>
        <family val="2"/>
      </rPr>
      <t xml:space="preserve">, a także </t>
    </r>
    <r>
      <rPr>
        <i/>
        <u val="single"/>
        <sz val="8"/>
        <color indexed="62"/>
        <rFont val="Arial"/>
        <family val="2"/>
      </rPr>
      <t>dzierżawionymi</t>
    </r>
    <r>
      <rPr>
        <i/>
        <sz val="8"/>
        <color indexed="62"/>
        <rFont val="Arial"/>
        <family val="2"/>
      </rPr>
      <t>.</t>
    </r>
  </si>
  <si>
    <t>Nazwa procedury</t>
  </si>
  <si>
    <t>Oznaczenie procedury</t>
  </si>
  <si>
    <t>Krótki opis procedury</t>
  </si>
  <si>
    <t>Stanowisko lub departament odpowiedzialny za zarządzanie danymi</t>
  </si>
  <si>
    <t>Miejsce przechowywania danych</t>
  </si>
  <si>
    <t>Nazwa stosowanego systemu (jeżeli dotyczy)</t>
  </si>
  <si>
    <r>
      <t xml:space="preserve">Proszę podać szczegółowe informacje dotyczące procedur wykorzystywanych do monitorowania kompletności </t>
    </r>
    <r>
      <rPr>
        <b/>
        <u val="single"/>
        <sz val="10"/>
        <rFont val="Arial"/>
        <family val="2"/>
      </rPr>
      <t>wykazu lotów</t>
    </r>
    <r>
      <rPr>
        <b/>
        <sz val="10"/>
        <rFont val="Arial"/>
        <family val="2"/>
      </rPr>
      <t xml:space="preserve"> prowadzonych pod niepowtarzalnym oznacznikiem przez parę lotnisk.</t>
    </r>
  </si>
  <si>
    <r>
      <t xml:space="preserve">Proszę podać szczegółowe informacje dotyczące obowiązujących procedur i systemów służących do prowadzenia aktualizowanego szczegółowego </t>
    </r>
    <r>
      <rPr>
        <i/>
        <u val="single"/>
        <sz val="8"/>
        <color indexed="62"/>
        <rFont val="Arial"/>
        <family val="2"/>
      </rPr>
      <t>wykazu par lotnisk i lotów obsługiwanych</t>
    </r>
    <r>
      <rPr>
        <i/>
        <sz val="8"/>
        <color indexed="62"/>
        <rFont val="Arial"/>
        <family val="2"/>
      </rPr>
      <t xml:space="preserve"> w okresie monitorowania oraz obowiązujących procedur mających na celu zapewnienie kompletności danych i uniknięcie ich powielania.</t>
    </r>
  </si>
  <si>
    <t>Proszę podać szczegółowe informacje dotyczące procedur stosowanych do określania, czy loty objęte są zakresem załącznika I do dyrektywy, zapewniających kompletność i pozwalających uniknąć podwójnego naliczania.</t>
  </si>
  <si>
    <r>
      <t xml:space="preserve">Proszę podać szczegółowe informacje dotyczące obowiązujących systemów mających na celu prowadzenie aktualizowanego szczegółowego </t>
    </r>
    <r>
      <rPr>
        <i/>
        <u val="single"/>
        <sz val="8"/>
        <color indexed="62"/>
        <rFont val="Arial"/>
        <family val="2"/>
      </rPr>
      <t>wykazu lotów</t>
    </r>
    <r>
      <rPr>
        <i/>
        <sz val="8"/>
        <color indexed="62"/>
        <rFont val="Arial"/>
        <family val="2"/>
      </rPr>
      <t xml:space="preserve"> obsługiwanych w okresie monitorowania, które zostały włączone do EU ETS lub zostały z niego wyłączone, oraz obowiązujących procedur mających na celu zagwarantowanie kompletności danych i uniknięcie ich powielania.</t>
    </r>
  </si>
  <si>
    <t>Liczba ta powinna uwzględniać wyłącznie loty, które są objęte EU ETS.</t>
  </si>
  <si>
    <r>
      <t>tony CO</t>
    </r>
    <r>
      <rPr>
        <b/>
        <vertAlign val="subscript"/>
        <sz val="8"/>
        <rFont val="Arial"/>
        <family val="2"/>
      </rPr>
      <t>2</t>
    </r>
  </si>
  <si>
    <t>Kwalifikowalność do procedury uproszczonej dla niewielkich źródeł emisji</t>
  </si>
  <si>
    <t>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„obliczenie uproszczone” zamiast arkusza „obliczenie”.</t>
  </si>
  <si>
    <t>&lt;&lt;&lt;Jeżeli została zaznaczona odpowiedź „Nie”, należy przejść bezpośrednio do pkt 6. &gt;&gt;&gt;</t>
  </si>
  <si>
    <t>Jeżeli w odpowiedzi na punkt 5(a) została zaznaczona odpowiedź „TAK”, czy operator zamierza skorzystać z uproszczonej procedury w celu oszacowania zużycia paliwa?</t>
  </si>
  <si>
    <r>
      <t>Proszę podać odpowiednie informacje w celu potwierdzenia, że obsługiwane jest mniej niż 243 loty na okres w trzech kolejnych czteromiesięcznych okresach; lub że roczna emisja wynosi mniej niż 25 000 ton CO</t>
    </r>
    <r>
      <rPr>
        <i/>
        <vertAlign val="subscript"/>
        <sz val="8"/>
        <rFont val="Arial"/>
        <family val="2"/>
      </rPr>
      <t>2</t>
    </r>
    <r>
      <rPr>
        <i/>
        <sz val="8"/>
        <rFont val="Arial"/>
        <family val="2"/>
      </rPr>
      <t xml:space="preserve"> pochodzącego z paliw kopalnych rocznie. W razie potrzeby można dołączyć dodatkowe dokumenty (zob. pkt 15).</t>
    </r>
  </si>
  <si>
    <t>&lt;&lt;&lt;Proszę kliknąć tutaj, aby przejść do pkt 9 „Obliczenie uproszczone” &gt;&gt;&gt;</t>
  </si>
  <si>
    <r>
      <t>OBLICZANIE WIELKOŚCI EMISJI CO</t>
    </r>
    <r>
      <rPr>
        <b/>
        <vertAlign val="subscript"/>
        <sz val="14"/>
        <rFont val="Arial"/>
        <family val="2"/>
      </rPr>
      <t>2</t>
    </r>
    <r>
      <rPr>
        <b/>
        <sz val="14"/>
        <rFont val="Arial"/>
        <family val="2"/>
      </rPr>
      <t xml:space="preserve"> </t>
    </r>
  </si>
  <si>
    <t>&lt;&lt;&lt;Proszę przejść do pkt 9 w przypadku kwalifikowalności do obliczania uproszczonego &gt;&gt;&gt;</t>
  </si>
  <si>
    <r>
      <t xml:space="preserve">Proszę określić metodykę stosowaną do mierzenia zużycia paliwa dla </t>
    </r>
    <r>
      <rPr>
        <b/>
        <u val="single"/>
        <sz val="10"/>
        <rFont val="Arial"/>
        <family val="2"/>
      </rPr>
      <t>każdego typu statku powietrznego</t>
    </r>
    <r>
      <rPr>
        <b/>
        <sz val="10"/>
        <rFont val="Arial"/>
        <family val="2"/>
      </rPr>
      <t>.</t>
    </r>
  </si>
  <si>
    <t>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t>
  </si>
  <si>
    <t>Metoda B</t>
  </si>
  <si>
    <t>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t>
  </si>
  <si>
    <t>Ogólny typ (oznacznik typu statku powietrznego ICAO) i podtyp statku powietrznego</t>
  </si>
  <si>
    <t>Metoda (A/B)</t>
  </si>
  <si>
    <t>Źródło danych stosowane do określania ilości paliwa, o jaką uzupełniany jest zapas paliwa</t>
  </si>
  <si>
    <t>Metody przesyłania, przechowywania i odzyskiwania danych</t>
  </si>
  <si>
    <t>W razie potrzeby proszę kontynuować w oddzielnym arkuszu.</t>
  </si>
  <si>
    <r>
      <t xml:space="preserve">Jeżeli wybrana metodyka (metoda A lub metoda B) nie jest stosowana w przypadku </t>
    </r>
    <r>
      <rPr>
        <b/>
        <u val="single"/>
        <sz val="10"/>
        <rFont val="Arial"/>
        <family val="2"/>
      </rPr>
      <t>wszystkich typów statków powietrznych</t>
    </r>
    <r>
      <rPr>
        <b/>
        <sz val="10"/>
        <rFont val="Arial"/>
        <family val="2"/>
      </rPr>
      <t>, w poniższym polu należy podać uzasadnienie takiego podejścia.</t>
    </r>
  </si>
  <si>
    <r>
      <t xml:space="preserve">Proszę podać szczegółowe informacje dotyczące procedury, która zostanie zastosowana w celu określenia metodyki monitorowania dla </t>
    </r>
    <r>
      <rPr>
        <b/>
        <u val="single"/>
        <sz val="10"/>
        <rFont val="Arial"/>
        <family val="2"/>
      </rPr>
      <t>dodatkowych typów statków powietrznych.</t>
    </r>
  </si>
  <si>
    <t>O ile niniejszy plan monitorowania określa ogólnie metodykę monitorowania dla statków powietrznych, które w czasie składania planu monitorowania właściwemu organowi znajdują się już we flocie operatora [zob. punkt 4(a)], konieczna jest określona procedura w celu zagwarantowania, że wszelkie dodatkowe statki powietrzne, których eksploatację przewiduje się, (np. wymienione w punkcie 4(b)), również będą prawidłowo monitorowane. Pozycje określone poniżej powinny zapewnić określenie metodyki monitorowania dla każdego typu eksploatowanego statku powietrznego.</t>
  </si>
  <si>
    <r>
      <t>Nazwa stosowanego systemu</t>
    </r>
    <r>
      <rPr>
        <sz val="8"/>
        <rFont val="Arial"/>
        <family val="2"/>
      </rPr>
      <t xml:space="preserve"> (jeżeli dotyczy)</t>
    </r>
  </si>
  <si>
    <t>Poniższą tabelę proszę uzupełnić informacjami dotyczącymi systemów i procedur monitorowania zużycia paliwa na jeden lot zarówno w posiadanych, jak i dzierżawionych statkach powietrznych.</t>
  </si>
  <si>
    <t>Procedura musi zawierać wybrane poziomy dokładności, opis przyrządów pomiarowych oraz procedury rejestrowania, odzyskiwania, przesyłania i przechowywania informacji.</t>
  </si>
  <si>
    <t>Proszę określić metodę pomiaru gęstości stosowaną w odniesieniu do uzupełnianego paliwa oraz paliwa w zbiornikach dla każdego typu statku powietrznego.</t>
  </si>
  <si>
    <t>Należy stosować wartość gęstości rzeczywistej, chyba że zostanie wykazane zgodnie z wymaganiami właściwego organu, że wartości rzeczywiste nie są dostępne i konieczne jest stosowanie współczynnika gęstości standardowej wynoszącego 0,8 kg/litr.</t>
  </si>
  <si>
    <t>Metoda stosowana do określania wartości gęstości rzeczywistej uzupełnianego paliwa</t>
  </si>
  <si>
    <t>Metoda stosowana do określania wartości gęstości rzeczywistej w zbiornikach</t>
  </si>
  <si>
    <t>Uzasadnienie stosowania wartości standardowej, jeżeli dokonanie pomiaru nie jest możliwe, oraz inne uwagi</t>
  </si>
  <si>
    <t>Poniższą tabelę proszę uzupełnić informacjami dotyczącymi procedur pomiaru gęstości stosowanych dla uzupełnionego zapasu paliwa oraz ilości paliwa w zbiornikach zarówno w posiadanych, jak i dzierżawionych statkach powietrznych.</t>
  </si>
  <si>
    <t>Procedura musi zawierać opis wykorzystywanych przyrządów pomiarowych lub, jeżeli dokonanie pomiaru nie jest możliwe, uzasadnienie zastosowania standardowej wartości.</t>
  </si>
  <si>
    <r>
      <t xml:space="preserve">Jeżeli dotyczy, należy przedstawić spis </t>
    </r>
    <r>
      <rPr>
        <b/>
        <u val="single"/>
        <sz val="10"/>
        <rFont val="Arial"/>
        <family val="2"/>
      </rPr>
      <t>odchyleń</t>
    </r>
    <r>
      <rPr>
        <b/>
        <sz val="10"/>
        <rFont val="Arial"/>
        <family val="2"/>
      </rPr>
      <t xml:space="preserve"> od ogólnie stosowanych metod określania </t>
    </r>
    <r>
      <rPr>
        <b/>
        <u val="single"/>
        <sz val="10"/>
        <rFont val="Arial"/>
        <family val="2"/>
      </rPr>
      <t>ilości uzupełnionego zapasu paliwa/paliwa w zbiornikach</t>
    </r>
    <r>
      <rPr>
        <b/>
        <sz val="10"/>
        <rFont val="Arial"/>
        <family val="2"/>
      </rPr>
      <t xml:space="preserve"> oraz </t>
    </r>
    <r>
      <rPr>
        <b/>
        <u val="single"/>
        <sz val="10"/>
        <rFont val="Arial"/>
        <family val="2"/>
      </rPr>
      <t>gęstości</t>
    </r>
    <r>
      <rPr>
        <b/>
        <sz val="10"/>
        <rFont val="Arial"/>
        <family val="2"/>
      </rPr>
      <t xml:space="preserve"> dla </t>
    </r>
    <r>
      <rPr>
        <b/>
        <u val="single"/>
        <sz val="10"/>
        <rFont val="Arial"/>
        <family val="2"/>
      </rPr>
      <t>konkretnych lotnisk</t>
    </r>
    <r>
      <rPr>
        <b/>
        <sz val="10"/>
        <rFont val="Arial"/>
        <family val="2"/>
      </rPr>
      <t>.</t>
    </r>
  </si>
  <si>
    <t>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t>
  </si>
  <si>
    <t>Rodzaj odchylenia</t>
  </si>
  <si>
    <t>Uzasadnienie wyjątkowych okoliczności</t>
  </si>
  <si>
    <t>Lotniska, których dotyczy odchylenie</t>
  </si>
  <si>
    <r>
      <t xml:space="preserve">Jeżeli do </t>
    </r>
    <r>
      <rPr>
        <b/>
        <u val="single"/>
        <sz val="10"/>
        <rFont val="Arial"/>
        <family val="2"/>
      </rPr>
      <t>pomiaru ilości paliwa, o które uzupełnia się zapas</t>
    </r>
    <r>
      <rPr>
        <b/>
        <sz val="10"/>
        <rFont val="Arial"/>
        <family val="2"/>
      </rPr>
      <t xml:space="preserve">, oraz </t>
    </r>
    <r>
      <rPr>
        <b/>
        <u val="single"/>
        <sz val="10"/>
        <rFont val="Arial"/>
        <family val="2"/>
      </rPr>
      <t xml:space="preserve">paliwa znajdującego się w zbiornikach </t>
    </r>
    <r>
      <rPr>
        <b/>
        <sz val="10"/>
        <rFont val="Arial"/>
        <family val="2"/>
      </rPr>
      <t xml:space="preserve">stosuje się </t>
    </r>
    <r>
      <rPr>
        <b/>
        <u val="single"/>
        <sz val="10"/>
        <rFont val="Arial"/>
        <family val="2"/>
      </rPr>
      <t>wskazania systemów pokładowych</t>
    </r>
    <r>
      <rPr>
        <b/>
        <sz val="10"/>
        <rFont val="Arial"/>
        <family val="2"/>
      </rPr>
      <t>, należy podać niepewność związaną z pokładowymi przyrządami pomiarowymi.</t>
    </r>
  </si>
  <si>
    <t>Niepewność dotycząca pomiaru ilości paliwa znajdującego się w zbiorniku</t>
  </si>
  <si>
    <t>Czy ilości uzupełnianego zapasu paliwa są podawane wyłącznie na podstawie fakturowanej ilości paliwa lub innych właściwych informacji podawanych przez dostawcę paliwa?</t>
  </si>
  <si>
    <t>Jeżeli nie:</t>
  </si>
  <si>
    <t>Lokalizacja dowodów przeprowadzania rutynowych kontroli systemów pomiaru ilości paliwa</t>
  </si>
  <si>
    <t>Proszę określić główne źródła niepewności oraz towarzyszących poziomów niepewności dla pomiaru zużycia paliwa przez operatora statku powietrznego.</t>
  </si>
  <si>
    <t>Nie zachodzi konieczność przeprowadzenia szczegółowej oceny niepewności, pod warunkiem że określone zostaną źródła niepewności i towarzyszących poziomów niepewności. Niepewności dla innych elementów niż te określone w pkt 7(a) określa się na podstawie zachowawczych osądów dokonywanych przez ekspertów.</t>
  </si>
  <si>
    <t>Źródło niepewności</t>
  </si>
  <si>
    <t>Poziom niepewności</t>
  </si>
  <si>
    <t>Uwagi dotyczące poziomu niepewności</t>
  </si>
  <si>
    <r>
      <t>Dla każdego strumienia materiałów wsadowych (rodzaju paliwa) należy określić szacowaną roczną wielkość emisji CO</t>
    </r>
    <r>
      <rPr>
        <i/>
        <vertAlign val="subscript"/>
        <sz val="8"/>
        <color indexed="62"/>
        <rFont val="Arial"/>
        <family val="2"/>
      </rPr>
      <t xml:space="preserve">2 </t>
    </r>
    <r>
      <rPr>
        <i/>
        <sz val="8"/>
        <color indexed="62"/>
        <rFont val="Arial"/>
        <family val="2"/>
      </rPr>
      <t xml:space="preserve">ze strumienia materiałów wsadowych, określić, czy strumień materiałów wsadowych uznaje się za główny, czy pomniejszy oraz podać odpowiedni próg niepewności dotyczącej pomiaru (przedstawiający maksymalną niepewność dotyczącą pomiaru w ciągu roku sprawozdawczego), którego operator będzie przestrzegać. </t>
    </r>
  </si>
  <si>
    <r>
      <t>Proszę wykorzystać puste pola w kolumnie D do wypisania wszelkich paliw alternatywnych lub biopaliw, które zostaną zastosowane. Należy określić szacowaną wielkość emisji CO</t>
    </r>
    <r>
      <rPr>
        <i/>
        <vertAlign val="subscript"/>
        <sz val="8"/>
        <color indexed="62"/>
        <rFont val="Arial"/>
        <family val="2"/>
      </rPr>
      <t xml:space="preserve">2 </t>
    </r>
    <r>
      <rPr>
        <i/>
        <sz val="8"/>
        <color indexed="62"/>
        <rFont val="Arial"/>
        <family val="2"/>
      </rPr>
      <t>pochodzącego z paliw kopalnych wynikającą z użycia każdego z podanych rodzajów paliwa w celu zapewnienia dowodów prawidłowego poziomu dokładności. Należy upewnić się, że całkowita wielkość emisji jest zgodna z odpowiedziami podanymi w pkt 4(f)</t>
    </r>
  </si>
  <si>
    <t>Strumień materiałów wsadowych (rodzaj paliwa)</t>
  </si>
  <si>
    <r>
      <t>Szacowana wielkość rocznych emisji CO</t>
    </r>
    <r>
      <rPr>
        <b/>
        <vertAlign val="subscript"/>
        <sz val="8"/>
        <rFont val="Arial"/>
        <family val="2"/>
      </rPr>
      <t>2</t>
    </r>
    <r>
      <rPr>
        <b/>
        <sz val="8"/>
        <rFont val="Arial"/>
        <family val="2"/>
      </rPr>
      <t xml:space="preserve"> pochodzącego z paliw kopalnych z każdego paliwa</t>
    </r>
  </si>
  <si>
    <r>
      <t>% całkowitej szacowanej emisji CO</t>
    </r>
    <r>
      <rPr>
        <b/>
        <vertAlign val="subscript"/>
        <sz val="8"/>
        <rFont val="Arial"/>
        <family val="2"/>
      </rPr>
      <t>2</t>
    </r>
    <r>
      <rPr>
        <b/>
        <sz val="8"/>
        <rFont val="Arial"/>
        <family val="2"/>
      </rPr>
      <t xml:space="preserve"> </t>
    </r>
  </si>
  <si>
    <t>Klasyfikacja strumienia materiałów wsadowych</t>
  </si>
  <si>
    <t>Niepewność dotycząca zużycia paliwa</t>
  </si>
  <si>
    <t>Numer poziomu dokładności</t>
  </si>
  <si>
    <t>Paliwa znormalizowane</t>
  </si>
  <si>
    <t>Paliwa alternatywne</t>
  </si>
  <si>
    <t>Biopaliwa</t>
  </si>
  <si>
    <t>Ogółem dla wszystkich rodzajów paliw:</t>
  </si>
  <si>
    <t>Ilość szacunkowa podana w pkt 4(f):</t>
  </si>
  <si>
    <t>Różnica:</t>
  </si>
  <si>
    <t>Proszę podać dowody na to, że każdy strumień materiałów wsadowych spełnia wymogi dotyczące ogólnego progu niepewności, określone w pkt 7(c) powyżej.</t>
  </si>
  <si>
    <t>Dowodami mogą być specyfikacje producenta lub dostawcy paliwa.</t>
  </si>
  <si>
    <t>Proszę wprowadzić w poniższym polu odniesienie do pliku/dokumentu dołączonego do planu monitorowania.</t>
  </si>
  <si>
    <t>Poniższą tabelę proszę uzupełnić informacjami dotyczącymi procedur stosowanych w celu zagwarantowania, że całkowity poziom niepewności dla pomiarów paliwa będzie zgodny z wymogami wybranego poziomu dokładności.</t>
  </si>
  <si>
    <t>Procedura musi wykazywać, że niepewność dotycząca pomiarów paliwa będzie zgodna z wymogami wybranego poziomu dokładności, odnoszącymi się do świadectwa wzorcowania systemów pomiaru (w stosownych przypadkach), przepisów krajowych, klauzul w umowach z klientami lub standardów dokładności dostawców paliwa. Jeżeli składników systemu pomiarowego nie można poddać wzorcowaniu, należy podać alternatywne działania kontrolne.</t>
  </si>
  <si>
    <t>Poniższą tabelę proszę uzupełnić informacjami dotyczącymi procedur stosowanych w celu zapewnienia przeprowadzania regularnych kontroli krzyżowych określonej na fakturze ilości paliwa, o jaką uzupełnia się zapas oraz ilości tego paliwa ustalonej w wyniku pomiaru pokładowego.</t>
  </si>
  <si>
    <t>W przypadku odchyleń konieczne jest podjęcie działań naprawczych zgodnie z art. 63 rozporządzenia MRR.</t>
  </si>
  <si>
    <t>Rodzaj paliwa lotniczego</t>
  </si>
  <si>
    <t>Potwierdzenie</t>
  </si>
  <si>
    <t>W stosownych przypadkach proszę podać opis procedur stosowanych w celu określenia wskaźników emisji, wartości opałowych i zawartości biomasy w paliwach alternatywnych (strumieniach materiałów wsadowych).</t>
  </si>
  <si>
    <t xml:space="preserve">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t>
  </si>
  <si>
    <r>
      <t xml:space="preserve">W stosownych przypadkach proszę opisać strategie stosowane w przypadku </t>
    </r>
    <r>
      <rPr>
        <b/>
        <u val="single"/>
        <sz val="10"/>
        <rFont val="Arial"/>
        <family val="2"/>
      </rPr>
      <t xml:space="preserve">partii próbnych </t>
    </r>
    <r>
      <rPr>
        <b/>
        <sz val="10"/>
        <rFont val="Arial"/>
        <family val="2"/>
      </rPr>
      <t>paliw alternatywnych.</t>
    </r>
  </si>
  <si>
    <t>Dla każdego strumienia materiałów wsadowych proszę zwięźle opisać strategię, która zostanie zastosowana w przypadku doboru prób paliw i materiałów w celu określenia wskaźnika emisji, wartości opałowej i zawartości biomasy dla każdej partii paliwa lub materiału.</t>
  </si>
  <si>
    <t>Parametr</t>
  </si>
  <si>
    <t>Opis</t>
  </si>
  <si>
    <t>zgodność z normą (EN, ISO…)</t>
  </si>
  <si>
    <r>
      <t xml:space="preserve">W stosownych przypadkach proszę opisać strategie przeprowadzania </t>
    </r>
    <r>
      <rPr>
        <b/>
        <u val="single"/>
        <sz val="10"/>
        <rFont val="Arial"/>
        <family val="2"/>
      </rPr>
      <t>analizy</t>
    </r>
    <r>
      <rPr>
        <b/>
        <sz val="10"/>
        <rFont val="Arial"/>
        <family val="2"/>
      </rPr>
      <t xml:space="preserve"> paliw alternatywnych (w tym biopaliw) w celu określenia wartości opałowej, wskaźników emisji oraz zawartości biogenicznej (w stosownych przypadkach).</t>
    </r>
  </si>
  <si>
    <t>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t>
  </si>
  <si>
    <t>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t>
  </si>
  <si>
    <t>Nazwa laboratorium</t>
  </si>
  <si>
    <t>Procedury analityczne</t>
  </si>
  <si>
    <t>Czy do celów tej analizy laboratorium ma akredytację EN ISO/IEC17025 ?</t>
  </si>
  <si>
    <t>Jeżeli nie, podać odniesienie do dowodów, które zostaną przedstawione</t>
  </si>
  <si>
    <r>
      <t>OBLICZANIE UPROSZCZONE WIELKOŚCI EMISJI CO</t>
    </r>
    <r>
      <rPr>
        <b/>
        <vertAlign val="subscript"/>
        <sz val="14"/>
        <rFont val="Arial"/>
        <family val="2"/>
      </rPr>
      <t>2</t>
    </r>
  </si>
  <si>
    <t>Obliczanie uproszczone</t>
  </si>
  <si>
    <t>Wpisy w tym miejscu są wymagane / dozwolone jedynie, jeżeli w pkt 5(b) potwierdzono zamiar stosowania procedury uproszczonej w celu obliczenia zużycia paliwa.</t>
  </si>
  <si>
    <t>Proszę podać nazwę lub odniesienie do zatwierdzonego przez Komisję narzędzia stosowanego do oszacowania zużycia paliwa.</t>
  </si>
  <si>
    <t>Proszę potwierdzić, że do obliczenia wielkości emisji zostaną zastosowane poniższe standardowe wskaźniki emisji dla znormalizowanych handlowych paliw lotniczych</t>
  </si>
  <si>
    <r>
      <t>Standardowa wartość IPCC (tCO</t>
    </r>
    <r>
      <rPr>
        <b/>
        <vertAlign val="subscript"/>
        <sz val="8"/>
        <rFont val="Arial"/>
        <family val="2"/>
      </rPr>
      <t>2</t>
    </r>
    <r>
      <rPr>
        <b/>
        <sz val="8"/>
        <rFont val="Arial"/>
        <family val="2"/>
      </rPr>
      <t xml:space="preserve"> / t)</t>
    </r>
  </si>
  <si>
    <t>W przypadku stosowania paliwa alternatywnego (w tym biopaliwa) należy przedstawić proponowany wskaźnik emisji oraz wartość opałową, które zostaną wykorzystane, oraz uzasadnić zastosowaną metodykę.</t>
  </si>
  <si>
    <t>&lt;&lt;&lt;Proszę kliknąć tutaj, aby przejść do pkt 11 „Zarządzanie” &gt;&gt;&gt;</t>
  </si>
  <si>
    <t>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t>
  </si>
  <si>
    <t>Proszę podać krótki opis metody stosowanej do oszacowania zużycia paliwa w przypadku braku danych zgodnie z warunkami określonymi powyżej.</t>
  </si>
  <si>
    <t>Jeżeli dane zastępcze nie mogą zostać określone na podstawie metody opisanej w pkt 10(a), wielkość emisji można oszacować na podstawie zużycia paliwa określonego z zastosowaniem narzędzia, o którym mowa w art. 54 ust. 2 rozporządzenia MRR. Proszę podać, jakie narzędzie zatwierdzone przez Komisję zastosowano w tym przypadku:</t>
  </si>
  <si>
    <t>W stosownych przypadkach proszę przedstawić krótki opis metodyki postępowania z lukami w danych w odniesieniu do parametrów innych niż zużycie paliwa.</t>
  </si>
  <si>
    <t>OPIS PROCEDUR ZARZĄDZANIA DANYMI I DZIAŁAŃ KONTROLNYCH</t>
  </si>
  <si>
    <t>Proszę określić obowiązki w zakresie monitorowania i raportowania (art. 61 rozporządzenia MRR).</t>
  </si>
  <si>
    <t>Proszę określić właściwe stanowiska i przedstawić zwięźle ich rolę w zakresie monitorowania i raportowania. Należy wymienić poniżej jedynie stanowiska związane z ogólną odpowiedzialnością i najważniejszymi funkcjami (tj. których zakres nie obejmuje obowiązków przekazywanych tymczasowo)Poniżej należy wymienić wyłącznie osoby, które mają najszerszy zakres odpowiedzialności oraz osoby pełniące inne ważne funkcje (tj. nie należy wymieniać osób pełniących obowiązki tymczasowo).</t>
  </si>
  <si>
    <t>Można je przedstawić za pomocą diagramu drzewka lub schematu organizacyjnego dołączonego do składanych dokumentów.</t>
  </si>
  <si>
    <t>Nazwa stanowiska</t>
  </si>
  <si>
    <t>Zakres obowiązków</t>
  </si>
  <si>
    <t>Proszę podać szczegółowe informacje dotyczące procedury przydziału obowiązków oraz kompetencji personelu odpowiedzialnego za monitorowanie i raportowanie zgodnie z art. 58 ust. 3 lit. c) rozporządzenia MRR.</t>
  </si>
  <si>
    <t>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t>
  </si>
  <si>
    <t>Proszę podać szczegółowe informacje dotyczące procedury regularnej oceny adekwatności planu monitorowania, obejmujące przede wszystkim wszelkie ewentualne środki udoskonalenia metodyki monitorowania.</t>
  </si>
  <si>
    <t>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t>
  </si>
  <si>
    <t>Proszę podać szczegółowe informacje o procedurach dotyczących działań w zakresie przepływu danych, gwarantujących, że dane przekazywane w ramach EU ETS nie zawierają nieprawidłowości i są zgodne z zatwierdzonym planem i rozporządzeniem.</t>
  </si>
  <si>
    <t>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t>
  </si>
  <si>
    <t>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t>
  </si>
  <si>
    <r>
      <t>Odniesienie do wykresu</t>
    </r>
    <r>
      <rPr>
        <sz val="8"/>
        <rFont val="Arial"/>
        <family val="2"/>
      </rPr>
      <t xml:space="preserve"> (w stosownych przypadkach):</t>
    </r>
  </si>
  <si>
    <r>
      <t>Stanowisko</t>
    </r>
    <r>
      <rPr>
        <sz val="8"/>
        <rFont val="Arial"/>
        <family val="2"/>
      </rPr>
      <t xml:space="preserve"> lub </t>
    </r>
    <r>
      <rPr>
        <u val="single"/>
        <sz val="8"/>
        <rFont val="Arial"/>
        <family val="2"/>
      </rPr>
      <t>departament</t>
    </r>
    <r>
      <rPr>
        <sz val="8"/>
        <rFont val="Arial"/>
        <family val="2"/>
      </rPr>
      <t xml:space="preserve"> odpowiedzialny za procedurę i wytworzone dane</t>
    </r>
  </si>
  <si>
    <r>
      <t>Nazwa stosowanego systemu informatycznego</t>
    </r>
    <r>
      <rPr>
        <sz val="8"/>
        <rFont val="Arial"/>
        <family val="2"/>
      </rPr>
      <t xml:space="preserve"> (w stosownych przypadkach)</t>
    </r>
  </si>
  <si>
    <r>
      <t xml:space="preserve">Wykaz stosowanych </t>
    </r>
    <r>
      <rPr>
        <u val="single"/>
        <sz val="8"/>
        <rFont val="Arial"/>
        <family val="2"/>
      </rPr>
      <t>norm EN lub innych</t>
    </r>
    <r>
      <rPr>
        <sz val="8"/>
        <rFont val="Arial"/>
        <family val="2"/>
      </rPr>
      <t xml:space="preserve"> (w stosownych przypadkach)</t>
    </r>
  </si>
  <si>
    <r>
      <t xml:space="preserve">Wykaz </t>
    </r>
    <r>
      <rPr>
        <u val="single"/>
        <sz val="8"/>
        <rFont val="Arial"/>
        <family val="2"/>
      </rPr>
      <t>podstawowych źródeł danych</t>
    </r>
  </si>
  <si>
    <r>
      <t>Opis</t>
    </r>
    <r>
      <rPr>
        <sz val="8"/>
        <rFont val="Arial"/>
        <family val="2"/>
      </rPr>
      <t xml:space="preserve"> stosownych </t>
    </r>
    <r>
      <rPr>
        <u val="single"/>
        <sz val="8"/>
        <rFont val="Arial"/>
        <family val="2"/>
      </rPr>
      <t>etapów</t>
    </r>
    <r>
      <rPr>
        <sz val="8"/>
        <rFont val="Arial"/>
        <family val="2"/>
      </rPr>
      <t xml:space="preserve"> dla każdego działania w zakresie przepływu danych</t>
    </r>
  </si>
  <si>
    <t>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t>
  </si>
  <si>
    <t>Proszę podać szczegółowe informacje dotyczące procedur stosowanych do oceny nieodłącznego ryzyka i ryzyka zawodności systemów kontroli wewnętrznej.</t>
  </si>
  <si>
    <t>W krótkim opisie należy określić, w jaki sposób prowadzi się ocenę ryzyka nieodłącznego („nieprawidłowości”) i ryzyka zawodności systemów kontroli wewnętrznej („pomyłki”) przy tworzeniu skutecznego systemu kontroli.</t>
  </si>
  <si>
    <t>Proszę podać szczegółowe informacje dotyczące procedur stosowanych w celu zapewnienia jakości przyrządów pomiarowych i technologii informatycznej stosowanej w działaniach w zakresie przepływu danych.</t>
  </si>
  <si>
    <t>W krótkim opisie należy określić, w jaki sposób prowadzi się wzorcowanie lub regularne kontrole stosownych przyrządów pomiarowych oraz w jaki sposób dokonuje się testów i kontroli technologii informatycznej, w tym w odniesieniu do kontroli dostępu, kopii zapasowych, odzysku danych i ochrony.</t>
  </si>
  <si>
    <t>Proszę podać szczegółowe informacje dotyczące procedur stosowanych w celu zapewnienia regularnych przeglądów i walidacji danych.</t>
  </si>
  <si>
    <t>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t>
  </si>
  <si>
    <t>Proszę podać szczegółowe informacje dotyczące procedur stosowanych w przypadku korekt i działań naprawczych.</t>
  </si>
  <si>
    <t>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t>
  </si>
  <si>
    <t>W stosownych przypadkach proszę podać szczegółowe informacje dotyczące procedur stosowanych w celu kontroli działań zlecanych na zewnątrz.</t>
  </si>
  <si>
    <t>W krótkim opisie należy określić, w jaki sposób przebiega kontrola działań w zakresie przepływu danych i działań w zakresie kontroli procesów zlecanych na zewnątrz oraz określić sposób kontroli jakości uzyskanych danych.</t>
  </si>
  <si>
    <t>Proszę podać szczegółowe informacje dotyczące procedur stosowanych w celu zarządzania prowadzeniem rejestrów i dokumentacji.</t>
  </si>
  <si>
    <t>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t>
  </si>
  <si>
    <r>
      <t xml:space="preserve">Proszę podać wyniki oceny ryzyka wykazującej, że działania i procedury kontrolne są współmierne do określonego ryzyka. </t>
    </r>
    <r>
      <rPr>
        <b/>
        <u val="single"/>
        <sz val="10"/>
        <rFont val="Arial"/>
        <family val="2"/>
      </rPr>
      <t>Uwaga: Dotyczy tylko operatorów niebędących niewielkimi źródłami emisji lub niewielkich źródeł emisji, które nie zamierzają korzystać z narzędzia dla niewielkich źródeł.</t>
    </r>
  </si>
  <si>
    <t>Czy organizacja posiada udokumentowany system zarządzania środowiskowego? Proszę wybrać najbardziej odpowiednią odpowiedź.</t>
  </si>
  <si>
    <t>Jeżeli system zarządzania środowiskowego posiada certyfikat nadany przez organizację posiadającą odpowiednią akredytację, a system ten obejmuje procedury mające znaczenie dla monitorowania i raportowania w ramach EU ETS, proszę określić według jakiej normy, np. ISO14001, EMAS itd.</t>
  </si>
  <si>
    <t>Proszę wymienić wszystkie skróty, akronimy lub definicje zastosowane podczas wypełniania niniejszego planu monitorowania.</t>
  </si>
  <si>
    <t>Skrót</t>
  </si>
  <si>
    <t>Definicja</t>
  </si>
  <si>
    <t>W tym miejscu proszę podać wszelkie dodatkowe informacje, które mają zostać uwzględnione podczas rozpatrywania planu. Proszę podać te informacje w formacie elektronicznym, jeśli jest to możliwe. Można je przekazać w formatach Microsoft Word, Excel lub Adobe Acrobat.</t>
  </si>
  <si>
    <t>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t>
  </si>
  <si>
    <t>Proszę podać poniżej nazwy plików (jeżeli są w formie elektronicznej) lub numery referencyjne dokumentów (jeżeli są w formie wydruku).</t>
  </si>
  <si>
    <t>Nazwa pliku/numer referencyjny dokumentu</t>
  </si>
  <si>
    <t>Opis dokumentu</t>
  </si>
  <si>
    <t>Uwagi</t>
  </si>
  <si>
    <t>Miejsce przeznaczone na dalsze uwagi:</t>
  </si>
  <si>
    <t>Proszę wybrać</t>
  </si>
  <si>
    <t>Belgia</t>
  </si>
  <si>
    <t>Bułgaria</t>
  </si>
  <si>
    <t>Chorwacja</t>
  </si>
  <si>
    <t>Cypr</t>
  </si>
  <si>
    <t>Republika Czeska</t>
  </si>
  <si>
    <t>Dania</t>
  </si>
  <si>
    <t>Finlandia</t>
  </si>
  <si>
    <t>Francja</t>
  </si>
  <si>
    <t>Niemcy</t>
  </si>
  <si>
    <t>Grecja</t>
  </si>
  <si>
    <t>Węgry</t>
  </si>
  <si>
    <t xml:space="preserve">Islandia </t>
  </si>
  <si>
    <t>Irlandia</t>
  </si>
  <si>
    <t>Włochy</t>
  </si>
  <si>
    <t>Łotwa</t>
  </si>
  <si>
    <t>Litwa</t>
  </si>
  <si>
    <t>Luksemburg</t>
  </si>
  <si>
    <t>Niderlandy</t>
  </si>
  <si>
    <t xml:space="preserve">Norwegia </t>
  </si>
  <si>
    <t>Polska</t>
  </si>
  <si>
    <t>Portugalia</t>
  </si>
  <si>
    <t>Rumunia</t>
  </si>
  <si>
    <t>Słowacja</t>
  </si>
  <si>
    <t>Słowenia</t>
  </si>
  <si>
    <t>Hiszpania</t>
  </si>
  <si>
    <t>Szwecja</t>
  </si>
  <si>
    <t>Zjednoczone Królestwo</t>
  </si>
  <si>
    <t>Afganistan</t>
  </si>
  <si>
    <t>Algieria</t>
  </si>
  <si>
    <t>Samoa Amerykańskie</t>
  </si>
  <si>
    <t>Andora</t>
  </si>
  <si>
    <t>Antigua i Barbuda</t>
  </si>
  <si>
    <t>Argentyna</t>
  </si>
  <si>
    <t xml:space="preserve">Azerbejdżan </t>
  </si>
  <si>
    <t>Bahamy</t>
  </si>
  <si>
    <t>Bahrajn</t>
  </si>
  <si>
    <t>Bangladesz</t>
  </si>
  <si>
    <t>Białoruś</t>
  </si>
  <si>
    <t>Bermudy</t>
  </si>
  <si>
    <t xml:space="preserve">Wielonarodowe Państwo Boliwia </t>
  </si>
  <si>
    <t xml:space="preserve">Bośnia i Hercegowina </t>
  </si>
  <si>
    <t>Brazylia</t>
  </si>
  <si>
    <t xml:space="preserve">Brytyjskie Wyspy Dziewicze </t>
  </si>
  <si>
    <t>Państwo Brunei Darussalam</t>
  </si>
  <si>
    <t xml:space="preserve">Kambodża </t>
  </si>
  <si>
    <t xml:space="preserve">Kamerun </t>
  </si>
  <si>
    <t>Kanada</t>
  </si>
  <si>
    <t xml:space="preserve">Republika Zielonego Przylądka </t>
  </si>
  <si>
    <t xml:space="preserve">Kajmany </t>
  </si>
  <si>
    <t xml:space="preserve">Republika Środkowoafrykańska </t>
  </si>
  <si>
    <t>Czad</t>
  </si>
  <si>
    <t xml:space="preserve">Wyspy Normandzkie </t>
  </si>
  <si>
    <t>Chiny</t>
  </si>
  <si>
    <t xml:space="preserve">Specjalny Region Administracyjny Hongkong Chińskiej Republiki Ludowej </t>
  </si>
  <si>
    <t xml:space="preserve">Specjalny Region Administracyjny Makau Chińskiej Republiki Ludowej </t>
  </si>
  <si>
    <t xml:space="preserve">Kolumbia </t>
  </si>
  <si>
    <t xml:space="preserve">Komory </t>
  </si>
  <si>
    <t xml:space="preserve">Kongo </t>
  </si>
  <si>
    <t xml:space="preserve">Wyspy Cooka </t>
  </si>
  <si>
    <t xml:space="preserve">Kostaryka </t>
  </si>
  <si>
    <t xml:space="preserve">Wybrzeże Kości Słoniowej </t>
  </si>
  <si>
    <t>Kuba</t>
  </si>
  <si>
    <t xml:space="preserve">Koreańska Republika Ludowo-Demokratyczna </t>
  </si>
  <si>
    <t xml:space="preserve">Demokratyczna Republika Konga </t>
  </si>
  <si>
    <t xml:space="preserve">Dżibuti </t>
  </si>
  <si>
    <t xml:space="preserve">Dominika </t>
  </si>
  <si>
    <t xml:space="preserve">Republika Dominikańska </t>
  </si>
  <si>
    <t xml:space="preserve">Ekwador </t>
  </si>
  <si>
    <t>Egipt</t>
  </si>
  <si>
    <t xml:space="preserve">Salwador </t>
  </si>
  <si>
    <t xml:space="preserve">Gwinea Równikowa </t>
  </si>
  <si>
    <t xml:space="preserve">Erytrea </t>
  </si>
  <si>
    <t>Etiopia</t>
  </si>
  <si>
    <t xml:space="preserve">Wyspy Owcze </t>
  </si>
  <si>
    <t>Falklandy</t>
  </si>
  <si>
    <t>Fidżi</t>
  </si>
  <si>
    <t xml:space="preserve">Gujana Francuska </t>
  </si>
  <si>
    <t xml:space="preserve">Polinezja Francuska </t>
  </si>
  <si>
    <t xml:space="preserve">Gruzja </t>
  </si>
  <si>
    <t xml:space="preserve">Grenlandia </t>
  </si>
  <si>
    <t xml:space="preserve">Gwadelupa </t>
  </si>
  <si>
    <t>Gwatemala</t>
  </si>
  <si>
    <t>Gwinea</t>
  </si>
  <si>
    <t xml:space="preserve">Gwinea Bissau </t>
  </si>
  <si>
    <t xml:space="preserve">Gujana </t>
  </si>
  <si>
    <t>Stolica Apostolska (Państwo Watykańskie)</t>
  </si>
  <si>
    <t>Indie</t>
  </si>
  <si>
    <t xml:space="preserve">Indonezja </t>
  </si>
  <si>
    <t xml:space="preserve">Islamska Republika Iranu </t>
  </si>
  <si>
    <t>Irak</t>
  </si>
  <si>
    <t xml:space="preserve">Wyspa Man </t>
  </si>
  <si>
    <t>Izrael</t>
  </si>
  <si>
    <t xml:space="preserve">Jamajka </t>
  </si>
  <si>
    <t>Japonia</t>
  </si>
  <si>
    <t>Jordania</t>
  </si>
  <si>
    <t xml:space="preserve">Kazachstan </t>
  </si>
  <si>
    <t>Kenia</t>
  </si>
  <si>
    <t xml:space="preserve">Kuwejt </t>
  </si>
  <si>
    <t xml:space="preserve">Kirgistan </t>
  </si>
  <si>
    <t xml:space="preserve">Laotańska Republika Ludowo-Demokratyczna </t>
  </si>
  <si>
    <t xml:space="preserve">Liban </t>
  </si>
  <si>
    <t>Libia</t>
  </si>
  <si>
    <t>Madagaskar</t>
  </si>
  <si>
    <t xml:space="preserve">Malezja </t>
  </si>
  <si>
    <t xml:space="preserve">Malediwy </t>
  </si>
  <si>
    <t xml:space="preserve">Wyspy Marshalla </t>
  </si>
  <si>
    <t xml:space="preserve">Martynika </t>
  </si>
  <si>
    <t xml:space="preserve">Mauretania </t>
  </si>
  <si>
    <t xml:space="preserve">Mauritius </t>
  </si>
  <si>
    <t xml:space="preserve">Majotta </t>
  </si>
  <si>
    <t>Meksyk</t>
  </si>
  <si>
    <t xml:space="preserve">Sfederowane Stany Mikronezji </t>
  </si>
  <si>
    <t>Monako</t>
  </si>
  <si>
    <t xml:space="preserve">Czarnogóra </t>
  </si>
  <si>
    <t xml:space="preserve">Maroko </t>
  </si>
  <si>
    <t>Mozambik</t>
  </si>
  <si>
    <t>Mjanma</t>
  </si>
  <si>
    <t xml:space="preserve">Antyle Holenderskie </t>
  </si>
  <si>
    <t xml:space="preserve">Nowa Kaledonia </t>
  </si>
  <si>
    <t>Nowa Zelandia</t>
  </si>
  <si>
    <t xml:space="preserve">Nikaragua </t>
  </si>
  <si>
    <t>Norfolk</t>
  </si>
  <si>
    <t xml:space="preserve">Mariany Północne </t>
  </si>
  <si>
    <t xml:space="preserve">okupowane terytoria palestyńskie </t>
  </si>
  <si>
    <t xml:space="preserve">Papua-Nowa Gwinea </t>
  </si>
  <si>
    <t xml:space="preserve">Paragwaj </t>
  </si>
  <si>
    <t xml:space="preserve">Filipiny </t>
  </si>
  <si>
    <t xml:space="preserve">Portoryko </t>
  </si>
  <si>
    <t xml:space="preserve">Katar </t>
  </si>
  <si>
    <t xml:space="preserve">Republika Korei </t>
  </si>
  <si>
    <t xml:space="preserve">Republika Mołdowy </t>
  </si>
  <si>
    <t>Reunion</t>
  </si>
  <si>
    <t xml:space="preserve">Federacja Rosyjska </t>
  </si>
  <si>
    <t>Saint-Barthélemy</t>
  </si>
  <si>
    <t xml:space="preserve">Święta Helena </t>
  </si>
  <si>
    <t>Saint Kitts i Nevis</t>
  </si>
  <si>
    <t>Saint-Martin (część francuska)</t>
  </si>
  <si>
    <t>Saint Pierre i Miquelon</t>
  </si>
  <si>
    <t xml:space="preserve">Saint Vincent i Grenadyny </t>
  </si>
  <si>
    <t xml:space="preserve">Wyspy Świętego Tomasza i Książęca </t>
  </si>
  <si>
    <t xml:space="preserve">Arabia Saudyjska </t>
  </si>
  <si>
    <t xml:space="preserve">Seszele </t>
  </si>
  <si>
    <t xml:space="preserve">Singapur </t>
  </si>
  <si>
    <t xml:space="preserve">Wyspy Salomona </t>
  </si>
  <si>
    <t xml:space="preserve">Republika Południowej Afryki </t>
  </si>
  <si>
    <t>Surinam</t>
  </si>
  <si>
    <t xml:space="preserve">Svalbard i Jan Mayen </t>
  </si>
  <si>
    <t xml:space="preserve">Suazi </t>
  </si>
  <si>
    <t>Szwajcaria</t>
  </si>
  <si>
    <t xml:space="preserve">Syryjska Republika Arabska </t>
  </si>
  <si>
    <t xml:space="preserve">Tadżykistan </t>
  </si>
  <si>
    <t xml:space="preserve">Tajlandia </t>
  </si>
  <si>
    <t>była jugosłowiańska republika Macedonii</t>
  </si>
  <si>
    <t>Timor Wschodni</t>
  </si>
  <si>
    <t xml:space="preserve">Trynidad i Tobago </t>
  </si>
  <si>
    <t xml:space="preserve">Tunezja </t>
  </si>
  <si>
    <t>Turcja</t>
  </si>
  <si>
    <t xml:space="preserve">Wyspy Turks i Caicos </t>
  </si>
  <si>
    <t>Ukraina</t>
  </si>
  <si>
    <t xml:space="preserve">Zjednoczone Emiraty Arabskie </t>
  </si>
  <si>
    <t xml:space="preserve">Zjednoczona Republika Tanzanii </t>
  </si>
  <si>
    <t>Stany Zjednoczone</t>
  </si>
  <si>
    <t xml:space="preserve">Wyspy Dziewicze Stanów Zjednoczonych </t>
  </si>
  <si>
    <t xml:space="preserve">Urugwaj </t>
  </si>
  <si>
    <t xml:space="preserve">Boliwariańska Republika Wenezueli </t>
  </si>
  <si>
    <t xml:space="preserve">Wietnam </t>
  </si>
  <si>
    <t>Wallis i Futuna</t>
  </si>
  <si>
    <t xml:space="preserve">Sahara Zachodnia </t>
  </si>
  <si>
    <t>Jemen</t>
  </si>
  <si>
    <t>przekazana właściwemu organowi</t>
  </si>
  <si>
    <t>zatwierdzona przez właściwy organ</t>
  </si>
  <si>
    <t>odrzucona przez właściwy organ</t>
  </si>
  <si>
    <t>zwrócona z uwagami</t>
  </si>
  <si>
    <t>projekt roboczy</t>
  </si>
  <si>
    <t>Komercyjny</t>
  </si>
  <si>
    <t>Niekomercyjny</t>
  </si>
  <si>
    <t>Loty regularne</t>
  </si>
  <si>
    <t>Loty nieregularne</t>
  </si>
  <si>
    <t>Loty regularne i nieregularne</t>
  </si>
  <si>
    <t>Loty tylko wewnątrz EOG</t>
  </si>
  <si>
    <t>Loty wewnątrz i poza EOG</t>
  </si>
  <si>
    <t>Kapitan</t>
  </si>
  <si>
    <t>Pan</t>
  </si>
  <si>
    <t>Pani</t>
  </si>
  <si>
    <t>dr</t>
  </si>
  <si>
    <t>Spółka / spółka partnerska</t>
  </si>
  <si>
    <t>Partnerstwo</t>
  </si>
  <si>
    <t>Osoba fizyczna / podmiot jednoosobowy</t>
  </si>
  <si>
    <t>Masa rzeczywista/standardowa podana w dokumentacji masy i wyważenia</t>
  </si>
  <si>
    <t>Metodyka alternatywna</t>
  </si>
  <si>
    <t>Standardowa wartość 100kg</t>
  </si>
  <si>
    <t xml:space="preserve">Masa podana w dokumentacji masy i wyważenia </t>
  </si>
  <si>
    <t>Nie istnieje udokumentowany system zarządzania środowiskowego</t>
  </si>
  <si>
    <t>Istnieje udokumentowany system zarządzania środowiskowego</t>
  </si>
  <si>
    <t>Istnieje certyfikowany system zarządzania środowiskowego</t>
  </si>
  <si>
    <t>Do wykorzystania wyłącznie przez właściwy organ</t>
  </si>
  <si>
    <t>Do wypełnienia przez operatora statku powietrznego</t>
  </si>
  <si>
    <t>Plan monitorowania wielkości emisji rocznych</t>
  </si>
  <si>
    <t>Plan monitorowania danych dotyczących tonokilometrów</t>
  </si>
  <si>
    <t>nd.</t>
  </si>
  <si>
    <t>Nowy plan monitorowania</t>
  </si>
  <si>
    <t>Zaktualizowany plan monitorowania</t>
  </si>
  <si>
    <t>Zgodnie z pomiarem dostawcy paliwa</t>
  </si>
  <si>
    <t>Pokładowe przyrządy pomiarowe</t>
  </si>
  <si>
    <t>Uzyskano od dostawcy paliwa (kwity dostaw lub faktury)</t>
  </si>
  <si>
    <t>Zapisano w dokumentacji masy i wyważenia</t>
  </si>
  <si>
    <t>Zapisano w dzienniku technicznym statku powietrznego</t>
  </si>
  <si>
    <t>Przesyłane w formie elektronicznej ze statku powietrznego do operatora statku powietrznego</t>
  </si>
  <si>
    <t>Codziennie</t>
  </si>
  <si>
    <t>Co tydzień</t>
  </si>
  <si>
    <t>Co miesiąc</t>
  </si>
  <si>
    <t>Co rok</t>
  </si>
  <si>
    <t>Wskaźnik emisji (WE)</t>
  </si>
  <si>
    <t>Wartość opałowa (WO)</t>
  </si>
  <si>
    <t>WO i WE</t>
  </si>
  <si>
    <t>Zawartość biogeniczna</t>
  </si>
  <si>
    <t>WO, WE i bio</t>
  </si>
  <si>
    <t>główny</t>
  </si>
  <si>
    <t>pomniejszy</t>
  </si>
  <si>
    <t>de minimis</t>
  </si>
  <si>
    <t>Rzeczywista gęstość w zbiornikach statku powietrznego</t>
  </si>
  <si>
    <t>Gęstość rzeczywista uzupełnianego paliwa</t>
  </si>
  <si>
    <t>Wartość standardowa (0,8 kg/litr)</t>
  </si>
  <si>
    <t>Benzyna lotnicza</t>
  </si>
  <si>
    <t>Alternatywne</t>
  </si>
  <si>
    <t>nieznany</t>
  </si>
  <si>
    <t>Narzędzia zatwierdzone przez Komisję</t>
  </si>
  <si>
    <t>Narzędzie dla niewielkich źródeł – narzędzie Eurocontrol służące oszacowaniu zużycia paliwa</t>
  </si>
  <si>
    <t>Agencja Środowiska</t>
  </si>
  <si>
    <t>Ministerstwo Środowiska</t>
  </si>
  <si>
    <t>Ministerstwo Transportu</t>
  </si>
  <si>
    <t>Afganistan – Ministerstwo Transportu i Lotnictwa Cywilnego</t>
  </si>
  <si>
    <t>Algieria - Établissement Nationale de la Navigation Aérienne (ENNA)</t>
  </si>
  <si>
    <t>Argentyna - Comando de Regiones Aéreas</t>
  </si>
  <si>
    <t>Austria – Ministerstwo Transportu, Innowacji i Technologii</t>
  </si>
  <si>
    <t>Bahrajn – krajowy organ lotnictwa cywilnego</t>
  </si>
  <si>
    <t>Belgia - Service public fédéral Mobilité et Transports</t>
  </si>
  <si>
    <t>Bermudy - Bermuda Department of Civil Aviation (DCA)</t>
  </si>
  <si>
    <t>Boliwia - Dirección General de Aeronáutica Civil</t>
  </si>
  <si>
    <t>Bośnia i Herzegowina - Departament Lotnictwa Cywilnego</t>
  </si>
  <si>
    <t>Brazylia - Agência Nacional de Aviação Civil (ANAC)</t>
  </si>
  <si>
    <t>Brunei Darussalam - Departament Lotnictwa Cywilnego</t>
  </si>
  <si>
    <t>Bułgaria – krajowy organ lotnictwa cywilnego</t>
  </si>
  <si>
    <t>Kambodża – Mnisterstwo Robót Publicznych i Tansportu</t>
  </si>
  <si>
    <t>Kanada - Canadian Transportation Agency</t>
  </si>
  <si>
    <t>Republika Zielonego Przylądka - Agência de Aviação Civil (AAC)</t>
  </si>
  <si>
    <t>Kajmany- Civil Aviation Authority (CAA) of the Cayman Islands</t>
  </si>
  <si>
    <t xml:space="preserve">Chiny – Urząd ds. zarządzania ruchem lotniczym (ATMB), Generalna Administracja Lotnictwa Cywilnego w Chinach </t>
  </si>
  <si>
    <t>Kolumbia - República de Colombia Aeronáutica Civil</t>
  </si>
  <si>
    <t>Kostaryka - Dirección General de Aviación Civil</t>
  </si>
  <si>
    <t>Chorwacja - krajowy organ lotnictwa cywilnego</t>
  </si>
  <si>
    <t>Kuba - Instituto de Aeronáutica Civil de Cuba</t>
  </si>
  <si>
    <t>Cypr - Departament Lotnictwa Cywilnego Cypru</t>
  </si>
  <si>
    <t>Republika Czeska - krajowy organ lotnictwa cywilnego</t>
  </si>
  <si>
    <t>Dania – krajowy organ lotnictwa cywilnego</t>
  </si>
  <si>
    <t>Republika Dominikańska - Instituto Dominicano de Aviación Civil</t>
  </si>
  <si>
    <t>Ekwador - Dirección General de Aviación Civil del Ecuador</t>
  </si>
  <si>
    <t>Egipt – Ministerstwo Lotnictwa Cywilnego</t>
  </si>
  <si>
    <t>Salwador - Autoridad de Aviación Civil – El Salvador</t>
  </si>
  <si>
    <t>Estonia - krajowy organ lotnictwa cywilnego</t>
  </si>
  <si>
    <t>Fidżi - krajowy organ lotnictwa cywilnego</t>
  </si>
  <si>
    <t>Finlandia - krajowy organ lotnictwa cywilnego</t>
  </si>
  <si>
    <t>Francja - Direction Générale de I' Aviation Civile (DGAC)</t>
  </si>
  <si>
    <t>Niemcy - służby żeglugi powietrznej</t>
  </si>
  <si>
    <t>Grecja - krajowy organ lotnictwa cywilnego</t>
  </si>
  <si>
    <t>Węgry – Dyrekcja Transportu Lotniczego</t>
  </si>
  <si>
    <t>Islandia - krajowy organ lotnictwa cywilnego</t>
  </si>
  <si>
    <t>Indie - Directorate General of Civil Aviation</t>
  </si>
  <si>
    <t>Indonezja- Direktorat Jenderal Perhubungan Udara</t>
  </si>
  <si>
    <t>Islamska Republika Iranu- Organizacja Lotnictwa Cywilnego</t>
  </si>
  <si>
    <t>Irlandia - Irish Aviation Authority</t>
  </si>
  <si>
    <t>Izrael - krajowy organ lotnictwa cywilnego</t>
  </si>
  <si>
    <t>Włochy - Agenzia Nazionale della Sicurezza del Volo</t>
  </si>
  <si>
    <t>Jamajka - Civil Aviation Authority</t>
  </si>
  <si>
    <t>Japonia – Ministerstwo Gruntów, Infrastruktury i Transportu</t>
  </si>
  <si>
    <t>Jordania – Komisja Regulacyjna ds. Lotnictwa Cywinego (CARC) (wcześniej zwana „jordańskim organem lotnictwa cywilnego (JCAA)")</t>
  </si>
  <si>
    <t>Kenia - Kenya Civil Aviation Authority</t>
  </si>
  <si>
    <t>Kuwejt – Generalna Dyrekcja Lotnictwa Cywilnego</t>
  </si>
  <si>
    <t>Łotwa - krajowy organ lotnictwa cywilnego</t>
  </si>
  <si>
    <t>Liban - krajowy organ lotnictwa cywilnego</t>
  </si>
  <si>
    <t>Libia - krajowy organ lotnictwa cywilnego</t>
  </si>
  <si>
    <t>Litwa - Dyrekcja Lotnictwa Cywilnego</t>
  </si>
  <si>
    <t>Malezja- Departament Lotnictwa Cywilnego</t>
  </si>
  <si>
    <t>Malediwy – Departament Lotnictwa Cywilnego</t>
  </si>
  <si>
    <t>Meksyk - Secretaría de Comunicaciones y Transportes</t>
  </si>
  <si>
    <t>Mongolia - krajowy organ lotnictwa cywilnego</t>
  </si>
  <si>
    <t>Czarnogóra – Ministerstwo ds. Gospodarki Morskiej, Transportu i Telekomunikacji</t>
  </si>
  <si>
    <t>Maroko - Ministère des Transports</t>
  </si>
  <si>
    <t>Nepal - krajowy organ lotnictwa cywilnego</t>
  </si>
  <si>
    <t>Niderlandy – Generalna Dyrekcja Lotnictwa Cywilnego i Transportu Towarowego (DGTL)</t>
  </si>
  <si>
    <t>Nowa Zelandia - Airways Corporation of New Zealand</t>
  </si>
  <si>
    <t>Nikaragua - Instituto Nicaragüense de Aeronáutica Civíl</t>
  </si>
  <si>
    <t>Norwegia - krajowy organ lotnictwa cywilnego</t>
  </si>
  <si>
    <t>Oman – Generalna Dyrekcja Lotnictwa Cywilnego i Meteorologii</t>
  </si>
  <si>
    <t>Pakistan - krajowy organ lotnictwa cywilnego</t>
  </si>
  <si>
    <t>Paragwaj - Dirección Nacional de Aeronáutica Civil (DINAC)</t>
  </si>
  <si>
    <t>Filipiny - Air Transportation Office (ATO)</t>
  </si>
  <si>
    <t>Polska – Urząd Lotnictwa Cywilnego</t>
  </si>
  <si>
    <t>Portugalia - Instituto Nacional de Aviaçao Civil</t>
  </si>
  <si>
    <t>Republika Korei – Ministerstwo ds. Budownictwa i Transportu</t>
  </si>
  <si>
    <t>Republika Mołdowy - krajowy organ lotnictwa cywilnego</t>
  </si>
  <si>
    <t>Rumunia - krajowy organ lotnictwa cywilnego</t>
  </si>
  <si>
    <t>Federacja Rosyjska - krajowy organ lotnictwa cywilnego</t>
  </si>
  <si>
    <t>Arabia Saudyjska- Ministerstwo Obrony i Lotnictwa, Prezydencja ds. Lotnictwa Cywilnego</t>
  </si>
  <si>
    <t>Serbia – Dyrekcja Lotnictwa Cywilnego</t>
  </si>
  <si>
    <t>Seszele - Dyrekcja Lotnictwa Cywilnego, Ministerstwo Turystyki</t>
  </si>
  <si>
    <t>Singapur - Civil Aviation Authority of Singapore</t>
  </si>
  <si>
    <t>Słowacja - krajowy organ lotnictwa cywilnego</t>
  </si>
  <si>
    <t>Słowenia - krajowy organ lotnictwa cywilnego</t>
  </si>
  <si>
    <t>Somalia - krajowy organ lotnictwa cywilnego</t>
  </si>
  <si>
    <t>Republika Południowej Afryki - Civil Aviation Authority</t>
  </si>
  <si>
    <t>Hiszpania - Ministerio de Fomento, Civil Aviation</t>
  </si>
  <si>
    <t>Sri Lanka - krajowy organ lotnictwa cywilnego</t>
  </si>
  <si>
    <t>Sudan - krajowy organ lotnictwa cywilnego</t>
  </si>
  <si>
    <t>Surinam – Departament Lotnictwa Cywilnego</t>
  </si>
  <si>
    <t>Szwecja - krajowy organ lotnictwa cywilnego</t>
  </si>
  <si>
    <t>Szwajcaria – Federalny Urząd Lotnictwa Cywilnego (FOCA)</t>
  </si>
  <si>
    <t>Tajlandia - Departament of Lotnictwa Cywilnego</t>
  </si>
  <si>
    <t>była jugosłowiańska republika Macedonii - krajowy organ lotnictwa cywilnego</t>
  </si>
  <si>
    <t>Tonga – Ministerstwo Lotnictwa Cywilnego</t>
  </si>
  <si>
    <t>Trynidad i Tobago - krajowy organ lotnictwa cywilnego</t>
  </si>
  <si>
    <t>Tunezja - Office de l'aviation civile et des aéroports</t>
  </si>
  <si>
    <t>Turcja – Generalna Dyrekcja Lotnictwa Cywilnego</t>
  </si>
  <si>
    <t>Ukraina - krajowy organ lotnictwa cywilnego</t>
  </si>
  <si>
    <t>Zjednoczone Królestwo - Civil Aviation Authority</t>
  </si>
  <si>
    <t>Zjednoczone Emiraty Arabskie - generalny organ lotnictwa cywilnego (GCAA)</t>
  </si>
  <si>
    <t>Zjednoczona Republika Tanzanii - Tanzania Civil Aviation Authority (TCAA)</t>
  </si>
  <si>
    <t>Stany Zjednoczone Ameryki - Federal Aviation Administration</t>
  </si>
  <si>
    <t>Urugwaj - Dirección Nacional de Aviación Civil e Infraestructura Aeronáutica (DINACIA)</t>
  </si>
  <si>
    <t>Jemen – Organ ds. Lotnictwa Cywilnego i Meteorologii (CAMA)</t>
  </si>
  <si>
    <t>PLAN MONITOROWANIA DANYCH DOTYCZĄCYCH TONOKILOMETRÓW</t>
  </si>
  <si>
    <t>Odległość</t>
  </si>
  <si>
    <t>Ładowność</t>
  </si>
  <si>
    <t>&lt;&lt;&lt;Jeżeli w pkt 2(c) wybrany został plan monitorowania emisji rocznych, należy kliknąć tutaj, aby przejść do pkt 3a &gt;&gt;&gt;</t>
  </si>
  <si>
    <t>Uwaga: Informacje te należy również podać w odpowiednim ppkt planu monitorowania emisji rocznych. Więcej informacji jest jednak potrzebnych w przypadku monitorowania wielkości emisji. Dlatego zaleca się, aby plan monitorowania emisji rocznych był dokumentem głównym. Podanie odniesień do planu monitorowania emisji rocznych może zaoszczędzić Państwu pracy.</t>
  </si>
  <si>
    <t>Podtyp (wprowadzenie danych opcjonalne)</t>
  </si>
  <si>
    <t>Liczba statków powietrznych eksploatowanych w czasie złożenia dokumentu</t>
  </si>
  <si>
    <t>Szacowana liczba statków powietrznych, jakie będą eksploatowane</t>
  </si>
  <si>
    <t>&lt;&lt;&lt;Proszę kliknąć tutaj, aby przejść do pkt 5 „Odległość” &gt;&gt;&gt;</t>
  </si>
  <si>
    <t>DANE DOTYCZĄCE TONOKILOMETRÓW</t>
  </si>
  <si>
    <t>Potwierdzenie, że współrzędne lotniska zostaną pobrane z oficjalnych danych AIP:</t>
  </si>
  <si>
    <t>Proszę potwierdzić poprzez wybór odpowiedzi „Tak”, że współrzędne geograficzne lotniska podaje się albo na podstawie lokalizacji lotniska podanej w AIP (Aeronautical Information Publications) zgodnie z załącznikiem 15 do konwencji chicagowskiej, albo o źródło wykorzystujące dane AIP.</t>
  </si>
  <si>
    <t>Proszę opisać metodykę lub źródło danych stosowane w celu określenia odległości (= ortodroma + 95 km) między parami lotnisk.</t>
  </si>
  <si>
    <t>Ortodromy muszą być przybliżane z zastosowaniem systemów, o których mowa w art. 3.7.1.1 załącznika 15 do konwencji chicagowskiej (system odniesienia WGS 84).</t>
  </si>
  <si>
    <t>Proszę podać szczegółowe informacje dotyczące systemów i procedur stosowanych w celu określenia informacji o lokalizacji lotniska:</t>
  </si>
  <si>
    <t>Proszę podać szczegółowe informacje dotyczące systemów i procedur stosowanych w celu określenia ortodromy między parami lotnisk.</t>
  </si>
  <si>
    <t>Ładowność (Pasażerowie i bagaż rejestrowany)</t>
  </si>
  <si>
    <t>Jaka metoda jest stosowana w celu określenia masy pasażerów i bagażu rejestrowanego?</t>
  </si>
  <si>
    <t>W celu określenia masy pasażerów i odprawionego bagażu operator może wybrać poziom dokładności 1 jako wartość minimalną. W tym samym okresie rozliczeniowym wybrany poziom dokładności należy stosować konsekwentnie w odniesieniu do WSZYSTKICH lotów.</t>
  </si>
  <si>
    <t>Poziom 1: wykorzystuje się standardową wartość 100 kg dla każdego pasażera wraz z bagażem rejestrowanym</t>
  </si>
  <si>
    <t xml:space="preserve">Poziom 2: w odniesieniu do każdego lotu wykorzystuje się masę pasażerów i rejestrowanego bagażu podaną w dokumentacji masy i wyważenia. </t>
  </si>
  <si>
    <t>W przypadku wyboru poziomu 2, proszę podać źródło danych w zakresie masy i wyważenia (np. zgodnie z wymogami UE OPS (rozporządzenie (WE) nr 3922/91) lub innymi międzynarodowymi przepisami dotyczącymi lotów.</t>
  </si>
  <si>
    <t>W przypadku pomiaru masy pasażerów i bagażu rejestrowanego należy podać informacje dotyczące stosowanych urządzeń pomiarowych.</t>
  </si>
  <si>
    <r>
      <t xml:space="preserve">Proszę podać szczegółowe informacje dotyczące systemów i procedur stosowanych w celu monitorowania </t>
    </r>
    <r>
      <rPr>
        <b/>
        <u val="single"/>
        <sz val="10"/>
        <rFont val="Arial"/>
        <family val="2"/>
      </rPr>
      <t>liczby pasażerów</t>
    </r>
    <r>
      <rPr>
        <b/>
        <sz val="10"/>
        <rFont val="Arial"/>
        <family val="2"/>
      </rPr>
      <t xml:space="preserve"> podczas danego lotu.</t>
    </r>
  </si>
  <si>
    <t>Ładowność (ładunki i poczta)</t>
  </si>
  <si>
    <t>Czy operator ma obowiązek posiadania dokumentacji masy i wyważenia dla stosownych lotów?</t>
  </si>
  <si>
    <t>Operatorzy statków powietrznych, którzy nie mają obowiązku posiadania dokumentacji masy i wyważenia przedstawiają odpowiednią metodykę określania masy ładunku i poczty.</t>
  </si>
  <si>
    <t>Proszę skrótowo opisać proponowaną alternatywną metodykę określania masy ładunku i poczty.</t>
  </si>
  <si>
    <t>Proszę opisać urządzenia pomiarowe stosowane do pomiaru masy ładunku i poczty.</t>
  </si>
  <si>
    <t>Proszę potwierdzić, że nie uwzględnia się masy tara palet i kontenerów nie stanowiących ładunku, a także ciężaru roboczego.</t>
  </si>
  <si>
    <t>Proszę podać szczegółowe informacje dotyczące procedur stosowanych w celu monitorowania masy ładunku i poczty podczas danego lotu.</t>
  </si>
  <si>
    <t>&lt;&lt;&lt;Proszę kliknąć tutaj, aby przejść do pkt 7 „Zarządzanie” &gt;&gt;&gt;</t>
  </si>
  <si>
    <t>Poziom 1 - standardowa wartość 100 kg dla każdego pasażera wraz z bagażem rejestrowanym</t>
  </si>
  <si>
    <t>Poziom 2 – masa podana w dokumentacji masy i wyważenia</t>
  </si>
  <si>
    <t>Proszę kontynuować w pkt 6(e).</t>
  </si>
  <si>
    <t>Proszę przejść do pkt 6(f).</t>
  </si>
  <si>
    <t>Rzeczywista masa ładunku i poczty nie obejmuje masy tara kontenerów i palet oraz ciężaru roboczego.</t>
  </si>
  <si>
    <t>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t>
  </si>
  <si>
    <t>Misja Tymczasowej Administracji Organizacji Narodów Zjednoczonych w Kosowie</t>
  </si>
  <si>
    <t>Święta Helena, Wyspa Wniebowstąpienia i Tristan da Cunha</t>
  </si>
  <si>
    <t>Sint Maarten (część niderlandzka)</t>
  </si>
  <si>
    <t>Georgia Południowa i Sandwich Południowy</t>
  </si>
  <si>
    <t>Sudan Południowy</t>
  </si>
  <si>
    <t>Tajwan</t>
  </si>
  <si>
    <t>Irlandia - Commission for Aviation Regulation</t>
  </si>
  <si>
    <t xml:space="preserve">Niniejszy formularz planu monitorowania odzwierciedla stanowisko służb Komisji w momencie publikacji. </t>
  </si>
  <si>
    <t>Jest to ostateczna wersja formularza planu monitorowania dla operatorów statków powietrznych, zatwierdzona przez Komitet ds. Zmian Klimatu podczas posiedzenia w dniu 11 lipca 2012 r.</t>
  </si>
  <si>
    <t>Wyjaśnienie: W niniejszym formularzu istnieje kilka pól identycznych z polami w formularzu planu monitorowania wielkości emisji rocznych, takich jak informacje adresowe oraz informacje dotyczące floty statków powietrznych. W celu uniknięcia zbędnego dublowania raportów jako dokument podstawowy można wybrać w tym miejscu plan monitorowania wielkości emisji rocznych lub plan monitorowania tonokilometrów (niniejszy dokument). Po dokonaniu wyboru wymagane informacje wpisuje się tylko raz w wybranym dokumencie.</t>
  </si>
  <si>
    <t>Proszę dołączyć dokument przedstawiający przepływ danych wykorzystywanych do obliczania tonokilometrów, z uwzględnieniem osób odpowiedzialnych za pozyskiwanie i przechowywanie każdego rodzaju danych. W razie potrzeby proszę odnieść się do dodatkowych informacji przedłożonych z wypełnionym planem.</t>
  </si>
  <si>
    <t>W krótkim opisie należy określić, w jaki sposób w procesie przeglądu i walidacji uwzględnia się kontrolę kompletności danych dotyczących tonokilometrów, porównanie z danymi z lat poprzednich oraz kryteria odrzucenia danych.</t>
  </si>
  <si>
    <t>Proszę podać wyniki oceny ryzyka wykazującej, że działania i procedury kontrolne są współmierne do określonego ryzyka.</t>
  </si>
  <si>
    <t>Następnie wzory podane w rzędzie C muszą zostać poprawione w celu wskazania właściwego typu statku powietrznego w pkt 4 (a).</t>
  </si>
  <si>
    <t>W pkt „Opis stosownych etapów procesu” proszę określić każdy etap przepływu danych od danych podstawowych po tonokilometry, określając kolejność i interakcję między działaniami w zakresie przepływu danych; proszę załączyć wzory i dane stosowane do obliczenia tonokilometrów z danych podstawowych. Proszę podać szczegółowe informacje dotyczące wszelkich systemów elektronicznego przetwarzania i przechowywania danych oraz innych sposobów wprowadzania danych (w tym ręcznego) oraz określić, w jaki sposób zapisuje się wyjściowe dane.</t>
  </si>
  <si>
    <t>Imię i nazwisko oraz podpis 
osoby odpowiedzialnej prawnie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</si>
  <si>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</si>
  <si>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 xml:space="preserve">Niniejszy plik jest opracowanym przez Komisję Europejską wspomnianym formularzem do sporządzania planów monitorowania wielkości emisji operatorów statków powietrznych i zawiera wymogi określone w załączniku I oraz dodatkowe wymogi mające pomóc operatorowi statku powietrznego w wykazaniu zgodności z rozporządzeniem MRR. 
W określonych warunkach opisanych poniżej mógł on zostać w ograniczonym stopniu zmieniony przez właściwy organ państwa członkowskiego. </t>
  </si>
  <si>
    <t xml:space="preserve">
Ogólny typ statku powietrznego 
(oznacznik typu statku powietrznego ICAO)</t>
  </si>
  <si>
    <t xml:space="preserve">
Podtyp (wprowadzenie danych opcjonalne)</t>
  </si>
  <si>
    <t xml:space="preserve">
Liczba statków powietrznych eksploatowanych w czasie złożenia dokumentu</t>
  </si>
  <si>
    <t xml:space="preserve">
Szacowana liczba statków powietrznych, jakie będą eksploatowane</t>
  </si>
  <si>
    <t>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t>
  </si>
  <si>
    <t xml:space="preserve">Metoda A
</t>
  </si>
  <si>
    <t>Jeżeli ilości uzupełnianego zapasu paliwa określane są wyłącznie na podstawie fakturowanej ilości paliwa lub innych właściwych informacji podawanych przez dostawcę paliwa, nie wymaga się dodatkowych dowodów potwierdzających poziom niepewności, z wyjątkiem oszacowania niepewności dotyczącej pomiaru ilości paliwa znajdującego się w zbiorniku.
Jeżeli ilości uzupełnianego zapasu paliwa określane są przez systemy pokładowe, należy stosować wartości niepewności podane w specyfikacji producenta. Szacunki wykorzystujące zakresy podane na liście rozwijanej można stosować jedynie w sytuacji, w której dokładniejsze wartości nie są dostępne.</t>
  </si>
  <si>
    <t>Przyrządy pomiarowe
margines niepewności
(+/-%)</t>
  </si>
  <si>
    <t>Standardowa wartość IPCC
(tony CO2 / tona paliwa)</t>
  </si>
  <si>
    <t>Uproszczoną procedurę obliczania danych dotyczących działalności, o których mowa w art. 54 rozporządzenia MRR można stosować, jeżeli operator obsługuje:
- mniej niż 243 loty w jednym okresie przez trzy kolejne czteromiesięczne okresy; lub 
- loty o całkowitej rocznej emisji wynoszącej mniej niż 25 000 ton na rok</t>
  </si>
  <si>
    <t>Ogólny typ statku powietrznego 
(oznacznik typu statku powietrznego ICAO)</t>
  </si>
  <si>
    <r>
      <t>Obliczenie uproszczone wielkości emisji CO</t>
    </r>
    <r>
      <rPr>
        <vertAlign val="subscript"/>
        <sz val="10"/>
        <rFont val="Arial"/>
        <family val="2"/>
      </rPr>
      <t>2</t>
    </r>
  </si>
  <si>
    <t>Ministerstwo Środowiska
ul. Wawelska 52/54
00-922 Warszawa</t>
  </si>
  <si>
    <t>www.kobize.pl</t>
  </si>
  <si>
    <t>www.mos.gov.pl; www.kobize.pl</t>
  </si>
  <si>
    <t>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t>
  </si>
  <si>
    <t>Status planu monitorowania w dniu daty referencyjnej powinien zostać opisany w kolumnie „status” . Możliwe rodzaje statusów wersji to: „przekazany właściwemu organowi”, „zatwierdzony przez właściwy organ”, „projekt roboczy” itd.</t>
  </si>
  <si>
    <t>Rozdziały, w których wprowadzono zmiany. 
Krótkie wyjaśnienie zmian.</t>
  </si>
  <si>
    <t>Jest to nazwa osoby prawnej prowadzącej działania lotnicze określone w załączniku I do dyrektywy EU ETS.</t>
  </si>
  <si>
    <t>Urząd Lotnictwa Cywilnego</t>
  </si>
  <si>
    <t>Woj./okręg/region:</t>
  </si>
  <si>
    <t>TAK</t>
  </si>
  <si>
    <t>NIE</t>
  </si>
  <si>
    <t>Naftowe paliwo lotnicze
(Jet A1 lub Jet A)</t>
  </si>
  <si>
    <t>Paliwo do silników odrzutowych (Jet B)</t>
  </si>
  <si>
    <r>
      <t>Proszę przedstawić szacowaną lub przewidywaną całkowitą wielkość rocznych emisji CO</t>
    </r>
    <r>
      <rPr>
        <b/>
        <vertAlign val="subscript"/>
        <sz val="10"/>
        <rFont val="Arial"/>
        <family val="2"/>
      </rPr>
      <t>2</t>
    </r>
    <r>
      <rPr>
        <b/>
        <sz val="10"/>
        <rFont val="Arial"/>
        <family val="2"/>
      </rPr>
      <t xml:space="preserve"> pochodzącą z paliw kopalnych wykorzystywanych w działalnościach objętych załącznikiem I.</t>
    </r>
  </si>
  <si>
    <t>Jeżeli została zaznaczona odpowiedź „TAK”, proszę podać informacje potwierdzające kwalifikowalność do uproszczonej procedury obliczenia, a następnie przejść bezpośrednio do pkt „Obliczenie uproszczone” (pkt 9).</t>
  </si>
  <si>
    <r>
      <t>Proszę określić, czy operator obsługuje mniej niż 243 loty na okres w czasie trzech kolejnych czteromiesięcznych okresów; lub czy operator obsługuje loty o całkowitej rocznej emisji CO</t>
    </r>
    <r>
      <rPr>
        <b/>
        <vertAlign val="subscript"/>
        <sz val="10"/>
        <rFont val="Arial"/>
        <family val="2"/>
      </rPr>
      <t>2</t>
    </r>
    <r>
      <rPr>
        <b/>
        <sz val="10"/>
        <rFont val="Arial"/>
        <family val="2"/>
      </rPr>
      <t xml:space="preserve"> pochodzącej z paliw kopalnych wynoszącej mniej niż 25 000 ton rocznie?</t>
    </r>
  </si>
  <si>
    <t>Proszę przedstawić szczegółowe informacje odnośnie progu niepewności dla każdego strumienia materiałów wsadowych (rodzaju paliwa), którego operator zamierza przestrzegać.</t>
  </si>
  <si>
    <t>Proszę potwierdzić, że zastosowane zostaną poniższe standardowe wskaźniki emisji dla znormalizowanych handlowych paliw lotniczych.</t>
  </si>
  <si>
    <t>Naftowe paliwo lotnicze (Jet A1 lub Jet A)</t>
  </si>
  <si>
    <t>Naftowe paliwo lotnicze</t>
  </si>
  <si>
    <t>Paliwo do silników odrzutowych</t>
  </si>
  <si>
    <t>Improvements of format and some translation</t>
  </si>
  <si>
    <r>
      <t xml:space="preserve">Zgodnie z art. 52 ust. 3 pkt ustawy z dnia 28 kwietnia 2011 r. </t>
    </r>
    <r>
      <rPr>
        <i/>
        <sz val="10"/>
        <rFont val="Arial"/>
        <family val="2"/>
      </rPr>
      <t>o systemie handlu uprawnieniami do emisji gazów cieplarnianych</t>
    </r>
    <r>
      <rPr>
        <sz val="10"/>
        <rFont val="Arial"/>
        <family val="2"/>
      </rPr>
      <t xml:space="preserve"> (Dz. U. z 2011 r. Nr 122, poz 695), niniejszy plan monitorowania powinien zostać złożony do zatwierdzenia w formie pisemnej i w postaci elektronicznej.</t>
    </r>
  </si>
</sst>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quot;Ja&quot;;&quot;Ja&quot;;&quot;Nein&quot;"/>
    <numFmt numFmtId="187" formatCode="&quot;Wahr&quot;;&quot;Wahr&quot;;&quot;Falsch&quot;"/>
    <numFmt numFmtId="188" formatCode="&quot;Ein&quot;;&quot;Ein&quot;;&quot;Aus&quot;"/>
  </numFmts>
  <fonts count="94">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b/>
      <sz val="12"/>
      <color indexed="10"/>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4"/>
      <name val="Arial"/>
      <family val="2"/>
    </font>
    <font>
      <sz val="11"/>
      <name val="Calibri"/>
      <family val="2"/>
    </font>
    <font>
      <b/>
      <sz val="11"/>
      <name val="Arial"/>
      <family val="2"/>
    </font>
    <font>
      <i/>
      <u val="single"/>
      <sz val="8"/>
      <color indexed="62"/>
      <name val="Arial"/>
      <family val="2"/>
    </font>
    <font>
      <i/>
      <vertAlign val="subscript"/>
      <sz val="8"/>
      <color indexed="62"/>
      <name val="Arial"/>
      <family val="2"/>
    </font>
    <font>
      <vertAlign val="subscript"/>
      <sz val="10"/>
      <name val="Arial"/>
      <family val="2"/>
    </font>
    <font>
      <b/>
      <sz val="11"/>
      <color indexed="10"/>
      <name val="Arial"/>
      <family val="2"/>
    </font>
    <font>
      <b/>
      <i/>
      <sz val="8"/>
      <color indexed="62"/>
      <name val="Arial"/>
      <family val="2"/>
    </font>
    <font>
      <b/>
      <sz val="11"/>
      <color indexed="9"/>
      <name val="Arial"/>
      <family val="2"/>
    </font>
    <font>
      <sz val="11"/>
      <color indexed="60"/>
      <name val="Czcionka tekstu podstawowego"/>
      <family val="2"/>
    </font>
    <font>
      <sz val="11"/>
      <color theme="0"/>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0006"/>
      <name val="Calibri"/>
      <family val="2"/>
    </font>
    <font>
      <sz val="11"/>
      <color rgb="FF000000"/>
      <name val="Calibri"/>
      <family val="2"/>
    </font>
    <font>
      <b/>
      <u val="single"/>
      <sz val="20"/>
      <color rgb="FF333399"/>
      <name val="Arial"/>
      <family val="2"/>
    </font>
    <font>
      <b/>
      <sz val="11"/>
      <color rgb="FFFF0000"/>
      <name val="Arial"/>
      <family val="2"/>
    </font>
    <font>
      <sz val="10"/>
      <color rgb="FF333399"/>
      <name val="Arial"/>
      <family val="2"/>
    </font>
    <font>
      <i/>
      <sz val="9"/>
      <color rgb="FF333399"/>
      <name val="Arial"/>
      <family val="2"/>
    </font>
    <font>
      <i/>
      <sz val="8"/>
      <color rgb="FF333399"/>
      <name val="Arial"/>
      <family val="2"/>
    </font>
    <font>
      <b/>
      <i/>
      <sz val="8"/>
      <color rgb="FF333399"/>
      <name val="Arial"/>
      <family val="2"/>
    </font>
    <font>
      <b/>
      <sz val="11"/>
      <color rgb="FFFFFFFF"/>
      <name val="Arial"/>
      <family val="2"/>
    </font>
    <font>
      <i/>
      <u val="single"/>
      <sz val="8"/>
      <color rgb="FF333399"/>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i/>
      <sz val="8"/>
      <color rgb="FF00008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CCFFFF"/>
        <bgColor indexed="64"/>
      </patternFill>
    </fill>
    <fill>
      <patternFill patternType="lightUp">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right/>
      <top style="thin"/>
      <bottom style="thin"/>
    </border>
    <border>
      <left style="thin"/>
      <right/>
      <top style="thin"/>
      <bottom style="thin"/>
    </border>
    <border>
      <left/>
      <right/>
      <top/>
      <bottom style="medium"/>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thin"/>
    </border>
    <border>
      <left style="thin"/>
      <right style="thin"/>
      <top style="thin"/>
      <bottom/>
    </border>
    <border>
      <left style="thin"/>
      <right style="thin"/>
      <top/>
      <botto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medium"/>
      <top style="medium"/>
      <bottom style="medium"/>
    </border>
    <border>
      <left style="medium"/>
      <right style="medium"/>
      <top>
        <color indexed="63"/>
      </top>
      <bottom style="medium"/>
    </border>
    <border>
      <left style="thin"/>
      <right/>
      <top style="medium"/>
      <bottom style="thin"/>
    </border>
    <border>
      <left/>
      <right style="medium"/>
      <top style="thin"/>
      <bottom style="thin"/>
    </border>
    <border>
      <left/>
      <right style="medium"/>
      <top style="thin"/>
      <bottom style="medium"/>
    </border>
    <border>
      <left>
        <color indexed="63"/>
      </left>
      <right style="medium"/>
      <top>
        <color indexed="63"/>
      </top>
      <bottom>
        <color indexed="63"/>
      </bottom>
    </border>
    <border>
      <left/>
      <right style="medium"/>
      <top style="medium"/>
      <bottom style="thin"/>
    </border>
    <border>
      <left style="thin"/>
      <right/>
      <top style="thin"/>
      <bottom style="medium"/>
    </border>
    <border>
      <left/>
      <right/>
      <top style="medium"/>
      <bottom/>
    </border>
    <border>
      <left/>
      <right style="thin"/>
      <top style="medium"/>
      <bottom style="thin"/>
    </border>
    <border>
      <left/>
      <right style="thin"/>
      <top style="thin"/>
      <bottom style="medium"/>
    </border>
    <border>
      <left style="thin"/>
      <right style="thin"/>
      <top style="medium"/>
      <botto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0" fontId="72"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3" fillId="0" borderId="7" applyNumberFormat="0" applyFill="0" applyAlignment="0" applyProtection="0"/>
    <xf numFmtId="0" fontId="74" fillId="29" borderId="8" applyNumberFormat="0" applyAlignment="0" applyProtection="0"/>
    <xf numFmtId="0" fontId="20" fillId="0" borderId="9" applyNumberFormat="0" applyFill="0" applyAlignment="0" applyProtection="0"/>
    <xf numFmtId="0" fontId="75" fillId="0" borderId="10" applyNumberFormat="0" applyFill="0" applyAlignment="0" applyProtection="0"/>
    <xf numFmtId="0" fontId="76" fillId="0" borderId="11" applyNumberFormat="0" applyFill="0" applyAlignment="0" applyProtection="0"/>
    <xf numFmtId="0" fontId="77" fillId="0" borderId="12" applyNumberFormat="0" applyFill="0" applyAlignment="0" applyProtection="0"/>
    <xf numFmtId="0" fontId="77" fillId="0" borderId="0" applyNumberFormat="0" applyFill="0" applyBorder="0" applyAlignment="0" applyProtection="0"/>
    <xf numFmtId="0" fontId="21" fillId="30" borderId="0" applyNumberFormat="0" applyBorder="0" applyAlignment="0" applyProtection="0"/>
    <xf numFmtId="0" fontId="0" fillId="31" borderId="13" applyNumberFormat="0" applyFont="0" applyAlignment="0" applyProtection="0"/>
    <xf numFmtId="0" fontId="12" fillId="27" borderId="2"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4" fillId="0" borderId="14"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0" fillId="32" borderId="15"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3" borderId="0" applyNumberFormat="0" applyBorder="0" applyAlignment="0" applyProtection="0"/>
  </cellStyleXfs>
  <cellXfs count="727">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5" fillId="31" borderId="24" xfId="0" applyNumberFormat="1" applyFont="1" applyFill="1" applyBorder="1" applyAlignment="1" applyProtection="1">
      <alignment horizontal="center" vertical="center"/>
      <protection locked="0"/>
    </xf>
    <xf numFmtId="0" fontId="5" fillId="31" borderId="24" xfId="0" applyFont="1" applyFill="1" applyBorder="1" applyAlignment="1" applyProtection="1">
      <alignment horizontal="center" vertical="center" wrapText="1"/>
      <protection locked="0"/>
    </xf>
    <xf numFmtId="0" fontId="5" fillId="31" borderId="24" xfId="0" applyFont="1" applyFill="1" applyBorder="1" applyAlignment="1" applyProtection="1">
      <alignment horizontal="left" vertical="center" wrapText="1"/>
      <protection locked="0"/>
    </xf>
    <xf numFmtId="0" fontId="5" fillId="31" borderId="24" xfId="0" applyFont="1" applyFill="1" applyBorder="1" applyAlignment="1" applyProtection="1">
      <alignment horizontal="center" vertical="center"/>
      <protection locked="0"/>
    </xf>
    <xf numFmtId="0" fontId="5" fillId="31" borderId="25" xfId="0" applyFont="1" applyFill="1" applyBorder="1" applyAlignment="1" applyProtection="1">
      <alignment horizontal="center" vertical="center"/>
      <protection locked="0"/>
    </xf>
    <xf numFmtId="0" fontId="5" fillId="31" borderId="26" xfId="0" applyFont="1" applyFill="1" applyBorder="1" applyAlignment="1" applyProtection="1">
      <alignment horizontal="center" vertical="center"/>
      <protection locked="0"/>
    </xf>
    <xf numFmtId="0" fontId="5" fillId="31" borderId="27" xfId="0" applyFont="1" applyFill="1" applyBorder="1" applyAlignment="1" applyProtection="1">
      <alignment horizontal="center" vertical="center"/>
      <protection locked="0"/>
    </xf>
    <xf numFmtId="9" fontId="5" fillId="31" borderId="28" xfId="0" applyNumberFormat="1" applyFont="1" applyFill="1" applyBorder="1" applyAlignment="1" applyProtection="1">
      <alignment horizontal="center" vertical="center"/>
      <protection locked="0"/>
    </xf>
    <xf numFmtId="0" fontId="24" fillId="0" borderId="17" xfId="71" applyFont="1" applyBorder="1" applyProtection="1">
      <alignment/>
      <protection/>
    </xf>
    <xf numFmtId="0" fontId="0" fillId="0" borderId="0" xfId="70" applyProtection="1">
      <alignment/>
      <protection/>
    </xf>
    <xf numFmtId="0" fontId="52"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0" fillId="34" borderId="0" xfId="70" applyFill="1" applyProtection="1">
      <alignment/>
      <protection/>
    </xf>
    <xf numFmtId="0" fontId="2" fillId="35" borderId="0" xfId="70" applyFont="1" applyFill="1" applyBorder="1" applyAlignment="1" applyProtection="1">
      <alignment horizontal="center"/>
      <protection/>
    </xf>
    <xf numFmtId="0" fontId="9" fillId="34" borderId="0" xfId="70" applyFont="1" applyFill="1" applyAlignment="1" applyProtection="1">
      <alignment horizontal="left" vertical="top" wrapText="1"/>
      <protection/>
    </xf>
    <xf numFmtId="0" fontId="0" fillId="34" borderId="0" xfId="70" applyFont="1" applyFill="1" applyProtection="1">
      <alignment/>
      <protection/>
    </xf>
    <xf numFmtId="0" fontId="0" fillId="34" borderId="0" xfId="70" applyFill="1" applyAlignment="1" applyProtection="1">
      <alignment vertical="top"/>
      <protection/>
    </xf>
    <xf numFmtId="0" fontId="6" fillId="34" borderId="29" xfId="70" applyFont="1" applyFill="1" applyBorder="1" applyAlignment="1" applyProtection="1">
      <alignment horizontal="center" vertical="top" wrapText="1"/>
      <protection/>
    </xf>
    <xf numFmtId="0" fontId="5" fillId="31" borderId="29" xfId="70" applyNumberFormat="1" applyFont="1" applyFill="1" applyBorder="1" applyAlignment="1" applyProtection="1">
      <alignment horizontal="center" vertical="top" wrapText="1"/>
      <protection locked="0"/>
    </xf>
    <xf numFmtId="14" fontId="5" fillId="31" borderId="24" xfId="70" applyNumberFormat="1" applyFont="1" applyFill="1" applyBorder="1" applyAlignment="1" applyProtection="1">
      <alignment horizontal="center" vertical="top" wrapText="1"/>
      <protection locked="0"/>
    </xf>
    <xf numFmtId="0" fontId="5" fillId="31" borderId="24" xfId="70" applyNumberFormat="1" applyFont="1" applyFill="1" applyBorder="1" applyAlignment="1" applyProtection="1">
      <alignment vertical="top" wrapText="1"/>
      <protection locked="0"/>
    </xf>
    <xf numFmtId="0" fontId="0" fillId="34" borderId="0" xfId="70" applyNumberFormat="1" applyFont="1" applyFill="1" applyBorder="1" applyAlignment="1" applyProtection="1">
      <alignment vertical="top"/>
      <protection/>
    </xf>
    <xf numFmtId="0" fontId="54" fillId="34" borderId="0" xfId="70" applyFont="1" applyFill="1" applyProtection="1">
      <alignment/>
      <protection/>
    </xf>
    <xf numFmtId="0" fontId="5" fillId="31" borderId="24" xfId="0" applyFont="1" applyFill="1" applyBorder="1" applyAlignment="1" applyProtection="1">
      <alignment horizontal="center" vertical="top" wrapText="1"/>
      <protection locked="0"/>
    </xf>
    <xf numFmtId="0" fontId="55"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7" fillId="34" borderId="0" xfId="0" applyFont="1" applyFill="1" applyAlignment="1" applyProtection="1">
      <alignment/>
      <protection/>
    </xf>
    <xf numFmtId="0" fontId="47"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6" fillId="34" borderId="0" xfId="57" applyFont="1" applyFill="1" applyAlignment="1" applyProtection="1">
      <alignment/>
      <protection/>
    </xf>
    <xf numFmtId="0" fontId="47"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34" xfId="0" applyBorder="1" applyAlignment="1" applyProtection="1">
      <alignment/>
      <protection/>
    </xf>
    <xf numFmtId="0" fontId="0" fillId="0" borderId="35"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7" borderId="0" xfId="0" applyFill="1" applyAlignment="1" applyProtection="1">
      <alignment/>
      <protection/>
    </xf>
    <xf numFmtId="0" fontId="42" fillId="0" borderId="0" xfId="0" applyFont="1" applyFill="1" applyAlignment="1" applyProtection="1">
      <alignment vertical="top" wrapText="1"/>
      <protection/>
    </xf>
    <xf numFmtId="0" fontId="42" fillId="0" borderId="0" xfId="0" applyFont="1" applyFill="1" applyBorder="1" applyAlignment="1" applyProtection="1">
      <alignment vertical="top" wrapText="1"/>
      <protection/>
    </xf>
    <xf numFmtId="0" fontId="0" fillId="27" borderId="29" xfId="0" applyFill="1" applyBorder="1" applyAlignment="1" applyProtection="1">
      <alignment/>
      <protection/>
    </xf>
    <xf numFmtId="0" fontId="0" fillId="27" borderId="36"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5" fillId="37" borderId="38" xfId="0" applyFont="1" applyFill="1" applyBorder="1" applyAlignment="1" applyProtection="1">
      <alignment/>
      <protection/>
    </xf>
    <xf numFmtId="0" fontId="3" fillId="0" borderId="0" xfId="0" applyFont="1" applyAlignment="1" applyProtection="1">
      <alignment/>
      <protection/>
    </xf>
    <xf numFmtId="0" fontId="5" fillId="37" borderId="27"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0"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25" xfId="0" applyFont="1" applyFill="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180" fontId="5" fillId="38" borderId="27" xfId="69" applyNumberFormat="1" applyFont="1" applyFill="1" applyBorder="1" applyAlignment="1" applyProtection="1">
      <alignment horizontal="right" vertical="center" indent="1"/>
      <protection/>
    </xf>
    <xf numFmtId="0" fontId="5" fillId="38" borderId="27" xfId="0" applyFont="1" applyFill="1" applyBorder="1" applyAlignment="1" applyProtection="1">
      <alignment horizontal="center" vertical="center"/>
      <protection/>
    </xf>
    <xf numFmtId="0" fontId="3" fillId="37" borderId="0" xfId="0" applyFont="1" applyFill="1" applyAlignment="1" applyProtection="1">
      <alignment/>
      <protection/>
    </xf>
    <xf numFmtId="180" fontId="5" fillId="38" borderId="24" xfId="69" applyNumberFormat="1" applyFont="1" applyFill="1" applyBorder="1" applyAlignment="1" applyProtection="1">
      <alignment horizontal="right" vertical="center" indent="1"/>
      <protection/>
    </xf>
    <xf numFmtId="0" fontId="5" fillId="38" borderId="24" xfId="0" applyFont="1" applyFill="1" applyBorder="1" applyAlignment="1" applyProtection="1">
      <alignment horizontal="center" vertical="center"/>
      <protection/>
    </xf>
    <xf numFmtId="180" fontId="5" fillId="38" borderId="25" xfId="69" applyNumberFormat="1" applyFont="1" applyFill="1" applyBorder="1" applyAlignment="1" applyProtection="1">
      <alignment horizontal="right" vertical="center" indent="1"/>
      <protection/>
    </xf>
    <xf numFmtId="0" fontId="5" fillId="38" borderId="25" xfId="0" applyFont="1" applyFill="1" applyBorder="1" applyAlignment="1" applyProtection="1">
      <alignment horizontal="center" vertical="center"/>
      <protection/>
    </xf>
    <xf numFmtId="180" fontId="5" fillId="38" borderId="26" xfId="69" applyNumberFormat="1" applyFont="1" applyFill="1" applyBorder="1" applyAlignment="1" applyProtection="1">
      <alignment horizontal="right" vertical="center" indent="1"/>
      <protection/>
    </xf>
    <xf numFmtId="0" fontId="5" fillId="38" borderId="26"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81" fontId="3" fillId="38" borderId="27" xfId="0" applyNumberFormat="1" applyFont="1" applyFill="1" applyBorder="1" applyAlignment="1" applyProtection="1">
      <alignment horizontal="right" vertical="top" indent="1"/>
      <protection/>
    </xf>
    <xf numFmtId="180" fontId="3" fillId="38" borderId="27" xfId="69" applyNumberFormat="1" applyFont="1" applyFill="1" applyBorder="1" applyAlignment="1" applyProtection="1">
      <alignment horizontal="right" vertical="top" indent="1"/>
      <protection/>
    </xf>
    <xf numFmtId="0" fontId="5" fillId="37" borderId="0" xfId="0" applyFont="1" applyFill="1" applyAlignment="1" applyProtection="1">
      <alignment/>
      <protection/>
    </xf>
    <xf numFmtId="0" fontId="7" fillId="0" borderId="28" xfId="57" applyFont="1" applyFill="1" applyBorder="1" applyAlignment="1" applyProtection="1">
      <alignment/>
      <protection/>
    </xf>
    <xf numFmtId="0" fontId="7" fillId="0" borderId="36" xfId="57" applyFont="1" applyFill="1" applyBorder="1" applyAlignment="1" applyProtection="1">
      <alignment horizontal="right" indent="1"/>
      <protection/>
    </xf>
    <xf numFmtId="181" fontId="0" fillId="38" borderId="24" xfId="0" applyNumberFormat="1" applyFont="1" applyFill="1" applyBorder="1" applyAlignment="1" applyProtection="1">
      <alignment horizontal="right" vertical="top" indent="1"/>
      <protection/>
    </xf>
    <xf numFmtId="180" fontId="0" fillId="38" borderId="24" xfId="0" applyNumberFormat="1" applyFont="1" applyFill="1" applyBorder="1" applyAlignment="1" applyProtection="1">
      <alignment horizontal="right" indent="1"/>
      <protection/>
    </xf>
    <xf numFmtId="0" fontId="0" fillId="0" borderId="28" xfId="0" applyFont="1" applyFill="1" applyBorder="1" applyAlignment="1" applyProtection="1">
      <alignment/>
      <protection/>
    </xf>
    <xf numFmtId="0" fontId="0" fillId="0" borderId="36" xfId="0" applyFont="1" applyFill="1" applyBorder="1" applyAlignment="1" applyProtection="1">
      <alignment horizontal="right" indent="1"/>
      <protection/>
    </xf>
    <xf numFmtId="180" fontId="0" fillId="38" borderId="24" xfId="69"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81" fontId="0" fillId="0" borderId="0" xfId="0" applyNumberFormat="1" applyFont="1" applyFill="1" applyAlignment="1" applyProtection="1">
      <alignment horizontal="right" vertical="top" indent="1"/>
      <protection/>
    </xf>
    <xf numFmtId="180" fontId="0" fillId="0" borderId="0" xfId="69"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30"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7" borderId="49" xfId="0" applyFill="1" applyBorder="1" applyAlignment="1" applyProtection="1">
      <alignment/>
      <protection/>
    </xf>
    <xf numFmtId="0" fontId="3" fillId="0" borderId="0" xfId="0" applyFont="1" applyBorder="1" applyAlignment="1" applyProtection="1">
      <alignment/>
      <protection/>
    </xf>
    <xf numFmtId="14" fontId="0" fillId="18" borderId="37"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2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6" fillId="34" borderId="0" xfId="0" applyFont="1" applyFill="1" applyAlignment="1" applyProtection="1">
      <alignment horizontal="left" vertical="top"/>
      <protection/>
    </xf>
    <xf numFmtId="0" fontId="0" fillId="39" borderId="0" xfId="0" applyFill="1" applyAlignment="1" applyProtection="1">
      <alignment/>
      <protection/>
    </xf>
    <xf numFmtId="0" fontId="0" fillId="0" borderId="24" xfId="70" applyBorder="1" applyAlignment="1" applyProtection="1">
      <alignment horizontal="center" vertical="top"/>
      <protection/>
    </xf>
    <xf numFmtId="0" fontId="0" fillId="0" borderId="0" xfId="70" applyAlignment="1" applyProtection="1">
      <alignment wrapText="1"/>
      <protection/>
    </xf>
    <xf numFmtId="0" fontId="0" fillId="4" borderId="20" xfId="0" applyFont="1" applyFill="1" applyBorder="1" applyAlignment="1" applyProtection="1">
      <alignment/>
      <protection/>
    </xf>
    <xf numFmtId="0" fontId="0" fillId="0" borderId="27" xfId="70" applyBorder="1" applyAlignment="1" applyProtection="1">
      <alignment horizontal="center" vertical="top"/>
      <protection/>
    </xf>
    <xf numFmtId="0" fontId="0" fillId="0" borderId="17" xfId="70" applyBorder="1" applyProtection="1">
      <alignment/>
      <protection/>
    </xf>
    <xf numFmtId="0" fontId="80" fillId="38" borderId="0" xfId="0" applyFont="1" applyFill="1" applyAlignment="1">
      <alignment vertical="center"/>
    </xf>
    <xf numFmtId="0" fontId="47" fillId="34" borderId="0" xfId="0" applyFont="1" applyFill="1" applyBorder="1" applyAlignment="1" applyProtection="1">
      <alignment horizontal="left" vertical="top"/>
      <protection/>
    </xf>
    <xf numFmtId="0" fontId="47" fillId="34" borderId="0" xfId="0" applyFont="1" applyFill="1" applyAlignment="1" applyProtection="1">
      <alignment horizontal="left" vertical="top"/>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24" fillId="40" borderId="17" xfId="71" applyFont="1" applyFill="1" applyBorder="1" applyAlignment="1" applyProtection="1">
      <alignment wrapText="1"/>
      <protection/>
    </xf>
    <xf numFmtId="0" fontId="0" fillId="27" borderId="0" xfId="0" applyFont="1" applyFill="1" applyBorder="1" applyAlignment="1" applyProtection="1">
      <alignment horizontal="left" vertical="top" wrapText="1"/>
      <protection/>
    </xf>
    <xf numFmtId="0" fontId="81" fillId="0" borderId="50" xfId="0" applyFont="1" applyBorder="1" applyAlignment="1">
      <alignment vertical="top" wrapText="1"/>
    </xf>
    <xf numFmtId="0" fontId="8" fillId="41" borderId="51" xfId="0" applyFont="1" applyFill="1" applyBorder="1" applyAlignment="1">
      <alignment vertical="top" wrapText="1"/>
    </xf>
    <xf numFmtId="0" fontId="0" fillId="0" borderId="51" xfId="0" applyFont="1" applyBorder="1" applyAlignment="1">
      <alignment vertical="top" wrapText="1"/>
    </xf>
    <xf numFmtId="0" fontId="3" fillId="0" borderId="51" xfId="0" applyFont="1" applyBorder="1" applyAlignment="1">
      <alignment vertical="top" wrapText="1"/>
    </xf>
    <xf numFmtId="0" fontId="0" fillId="41" borderId="51" xfId="0" applyFont="1" applyFill="1" applyBorder="1" applyAlignment="1">
      <alignment vertical="top" wrapText="1"/>
    </xf>
    <xf numFmtId="0" fontId="8" fillId="0" borderId="51" xfId="0" applyFont="1" applyBorder="1" applyAlignment="1">
      <alignment vertical="top" wrapText="1"/>
    </xf>
    <xf numFmtId="0" fontId="35" fillId="41" borderId="51" xfId="0" applyFont="1" applyFill="1" applyBorder="1" applyAlignment="1">
      <alignment vertical="top" wrapText="1"/>
    </xf>
    <xf numFmtId="0" fontId="82" fillId="0" borderId="51" xfId="0" applyFont="1" applyBorder="1" applyAlignment="1">
      <alignment vertical="top" wrapText="1"/>
    </xf>
    <xf numFmtId="0" fontId="0" fillId="42" borderId="51" xfId="0" applyFont="1" applyFill="1" applyBorder="1" applyAlignment="1">
      <alignment vertical="top" wrapText="1"/>
    </xf>
    <xf numFmtId="0" fontId="63" fillId="0" borderId="51" xfId="0" applyFont="1" applyBorder="1" applyAlignment="1">
      <alignment vertical="top" wrapText="1"/>
    </xf>
    <xf numFmtId="0" fontId="42" fillId="0" borderId="51" xfId="0" applyFont="1" applyBorder="1" applyAlignment="1">
      <alignment vertical="top" wrapText="1"/>
    </xf>
    <xf numFmtId="0" fontId="3" fillId="41" borderId="51" xfId="0" applyFont="1" applyFill="1" applyBorder="1" applyAlignment="1">
      <alignment vertical="top" wrapText="1"/>
    </xf>
    <xf numFmtId="0" fontId="83" fillId="41" borderId="51" xfId="0" applyFont="1" applyFill="1" applyBorder="1" applyAlignment="1">
      <alignment vertical="top" wrapText="1"/>
    </xf>
    <xf numFmtId="0" fontId="84" fillId="41" borderId="51" xfId="0" applyFont="1" applyFill="1" applyBorder="1" applyAlignment="1">
      <alignment vertical="top" wrapText="1"/>
    </xf>
    <xf numFmtId="0" fontId="63" fillId="43" borderId="51" xfId="0" applyFont="1" applyFill="1" applyBorder="1" applyAlignment="1">
      <alignment vertical="top" wrapText="1"/>
    </xf>
    <xf numFmtId="0" fontId="85" fillId="41" borderId="51" xfId="0" applyFont="1" applyFill="1" applyBorder="1" applyAlignment="1">
      <alignment vertical="top" wrapText="1"/>
    </xf>
    <xf numFmtId="0" fontId="6" fillId="41" borderId="51" xfId="0" applyFont="1" applyFill="1" applyBorder="1" applyAlignment="1">
      <alignment vertical="top" wrapText="1"/>
    </xf>
    <xf numFmtId="0" fontId="86" fillId="41" borderId="51" xfId="0" applyFont="1" applyFill="1" applyBorder="1" applyAlignment="1">
      <alignment vertical="top" wrapText="1"/>
    </xf>
    <xf numFmtId="0" fontId="87" fillId="43" borderId="51" xfId="0" applyFont="1" applyFill="1" applyBorder="1" applyAlignment="1">
      <alignment vertical="top" wrapText="1"/>
    </xf>
    <xf numFmtId="0" fontId="88" fillId="41" borderId="51" xfId="0" applyFont="1" applyFill="1" applyBorder="1" applyAlignment="1">
      <alignment vertical="top" wrapText="1"/>
    </xf>
    <xf numFmtId="0" fontId="27" fillId="41" borderId="51" xfId="0" applyFont="1" applyFill="1" applyBorder="1" applyAlignment="1">
      <alignment vertical="top" wrapText="1"/>
    </xf>
    <xf numFmtId="0" fontId="6" fillId="0" borderId="51" xfId="0" applyFont="1" applyBorder="1" applyAlignment="1">
      <alignment vertical="top" wrapText="1"/>
    </xf>
    <xf numFmtId="0" fontId="6" fillId="0" borderId="0" xfId="0" applyFont="1" applyAlignment="1">
      <alignment vertical="top" wrapText="1"/>
    </xf>
    <xf numFmtId="0" fontId="6" fillId="0" borderId="50" xfId="0" applyFont="1" applyBorder="1" applyAlignment="1">
      <alignment vertical="top" wrapText="1"/>
    </xf>
    <xf numFmtId="0" fontId="89" fillId="41" borderId="51" xfId="0" applyFont="1" applyFill="1" applyBorder="1" applyAlignment="1">
      <alignment vertical="top" wrapText="1"/>
    </xf>
    <xf numFmtId="0" fontId="85" fillId="0" borderId="51" xfId="0" applyFont="1" applyBorder="1" applyAlignment="1">
      <alignment vertical="top" wrapText="1"/>
    </xf>
    <xf numFmtId="0" fontId="90" fillId="41" borderId="51" xfId="0" applyFont="1" applyFill="1" applyBorder="1" applyAlignment="1">
      <alignment vertical="top" wrapText="1"/>
    </xf>
    <xf numFmtId="0" fontId="91" fillId="41" borderId="51" xfId="0" applyFont="1" applyFill="1" applyBorder="1" applyAlignment="1">
      <alignment vertical="top" wrapText="1"/>
    </xf>
    <xf numFmtId="0" fontId="5" fillId="0" borderId="51" xfId="0" applyFont="1" applyBorder="1" applyAlignment="1">
      <alignment vertical="top" wrapText="1"/>
    </xf>
    <xf numFmtId="0" fontId="50" fillId="0" borderId="51" xfId="0" applyFont="1" applyBorder="1" applyAlignment="1">
      <alignment vertical="top" wrapText="1"/>
    </xf>
    <xf numFmtId="0" fontId="50" fillId="41" borderId="51" xfId="0" applyFont="1" applyFill="1" applyBorder="1" applyAlignment="1">
      <alignment vertical="top" wrapText="1"/>
    </xf>
    <xf numFmtId="0" fontId="34" fillId="0" borderId="51" xfId="0" applyFont="1" applyBorder="1" applyAlignment="1">
      <alignment vertical="top" wrapText="1"/>
    </xf>
    <xf numFmtId="0" fontId="86" fillId="0" borderId="51" xfId="0" applyFont="1" applyBorder="1" applyAlignment="1">
      <alignment vertical="top" wrapText="1"/>
    </xf>
    <xf numFmtId="0" fontId="34" fillId="41" borderId="51" xfId="0" applyFont="1" applyFill="1" applyBorder="1" applyAlignment="1">
      <alignment vertical="top" wrapText="1"/>
    </xf>
    <xf numFmtId="0" fontId="5" fillId="41" borderId="51" xfId="0" applyFont="1" applyFill="1" applyBorder="1" applyAlignment="1">
      <alignment vertical="top" wrapText="1"/>
    </xf>
    <xf numFmtId="0" fontId="0" fillId="38" borderId="51" xfId="0" applyFont="1" applyFill="1" applyBorder="1" applyAlignment="1">
      <alignment vertical="top" wrapText="1"/>
    </xf>
    <xf numFmtId="0" fontId="0" fillId="44" borderId="51" xfId="0" applyFont="1" applyFill="1" applyBorder="1" applyAlignment="1">
      <alignment vertical="top" wrapText="1"/>
    </xf>
    <xf numFmtId="0" fontId="35" fillId="38" borderId="51" xfId="0" applyFont="1" applyFill="1" applyBorder="1" applyAlignment="1">
      <alignment vertical="top" wrapText="1"/>
    </xf>
    <xf numFmtId="0" fontId="35" fillId="0" borderId="51" xfId="0" applyFont="1" applyBorder="1" applyAlignment="1">
      <alignment vertical="top" wrapText="1"/>
    </xf>
    <xf numFmtId="0" fontId="81" fillId="0" borderId="51" xfId="0" applyFont="1" applyBorder="1" applyAlignment="1">
      <alignment vertical="top" wrapText="1"/>
    </xf>
    <xf numFmtId="0" fontId="0" fillId="0" borderId="51" xfId="0" applyFont="1" applyBorder="1" applyAlignment="1">
      <alignment/>
    </xf>
    <xf numFmtId="0" fontId="85" fillId="41" borderId="30" xfId="0" applyFont="1" applyFill="1" applyBorder="1" applyAlignment="1">
      <alignment vertical="top" wrapText="1"/>
    </xf>
    <xf numFmtId="0" fontId="62" fillId="38" borderId="0" xfId="0" applyFont="1" applyFill="1" applyAlignment="1">
      <alignment/>
    </xf>
    <xf numFmtId="0" fontId="0" fillId="38" borderId="0" xfId="0" applyFont="1" applyFill="1" applyAlignment="1">
      <alignment/>
    </xf>
    <xf numFmtId="0" fontId="0" fillId="41" borderId="0" xfId="0" applyFont="1" applyFill="1" applyAlignment="1">
      <alignment vertical="top" wrapText="1"/>
    </xf>
    <xf numFmtId="0" fontId="92" fillId="44" borderId="0" xfId="0" applyFont="1" applyFill="1" applyAlignment="1">
      <alignment wrapText="1"/>
    </xf>
    <xf numFmtId="0" fontId="85" fillId="41" borderId="0" xfId="0" applyFont="1" applyFill="1" applyAlignment="1">
      <alignment vertical="top" wrapText="1"/>
    </xf>
    <xf numFmtId="0" fontId="3" fillId="0" borderId="0" xfId="0" applyFont="1" applyAlignment="1">
      <alignment vertical="top" wrapText="1"/>
    </xf>
    <xf numFmtId="0" fontId="93" fillId="41" borderId="0" xfId="0" applyFont="1" applyFill="1" applyAlignment="1">
      <alignment vertical="top" wrapText="1"/>
    </xf>
    <xf numFmtId="0" fontId="90" fillId="41" borderId="50" xfId="0" applyFont="1" applyFill="1" applyBorder="1" applyAlignment="1">
      <alignment vertical="top" wrapText="1"/>
    </xf>
    <xf numFmtId="0" fontId="7" fillId="42" borderId="51" xfId="57" applyFill="1" applyBorder="1" applyAlignment="1" applyProtection="1">
      <alignment vertical="top" wrapText="1"/>
      <protection/>
    </xf>
    <xf numFmtId="0" fontId="0" fillId="4" borderId="0" xfId="0" applyFont="1" applyFill="1" applyAlignment="1" applyProtection="1">
      <alignment/>
      <protection/>
    </xf>
    <xf numFmtId="0" fontId="0" fillId="4" borderId="0" xfId="0" applyFont="1" applyFill="1" applyAlignment="1" applyProtection="1">
      <alignment horizontal="center"/>
      <protection/>
    </xf>
    <xf numFmtId="0" fontId="6" fillId="0" borderId="24" xfId="0" applyFont="1" applyBorder="1" applyAlignment="1" applyProtection="1">
      <alignment horizontal="center" vertical="center" textRotation="90" wrapText="1" readingOrder="1"/>
      <protection/>
    </xf>
    <xf numFmtId="0" fontId="0" fillId="0" borderId="0" xfId="0" applyFont="1" applyAlignment="1" applyProtection="1">
      <alignment vertical="top"/>
      <protection/>
    </xf>
    <xf numFmtId="0" fontId="0" fillId="0" borderId="52" xfId="0" applyFont="1" applyFill="1" applyBorder="1" applyAlignment="1" applyProtection="1">
      <alignment horizontal="left"/>
      <protection/>
    </xf>
    <xf numFmtId="0" fontId="7" fillId="0" borderId="29" xfId="57" applyFont="1" applyFill="1" applyBorder="1" applyAlignment="1" applyProtection="1">
      <alignment horizontal="left"/>
      <protection/>
    </xf>
    <xf numFmtId="0" fontId="0" fillId="0" borderId="29" xfId="0" applyFont="1" applyFill="1" applyBorder="1" applyAlignment="1" applyProtection="1">
      <alignment horizontal="left"/>
      <protection/>
    </xf>
    <xf numFmtId="0" fontId="3" fillId="4" borderId="33" xfId="0" applyFont="1" applyFill="1" applyBorder="1" applyAlignment="1" applyProtection="1">
      <alignment horizontal="center" vertical="center"/>
      <protection/>
    </xf>
    <xf numFmtId="0" fontId="3" fillId="4" borderId="28" xfId="0" applyFont="1" applyFill="1" applyBorder="1" applyAlignment="1" applyProtection="1">
      <alignment horizontal="center" vertical="center"/>
      <protection/>
    </xf>
    <xf numFmtId="0" fontId="3" fillId="4" borderId="53" xfId="0" applyFont="1" applyFill="1" applyBorder="1" applyAlignment="1" applyProtection="1">
      <alignment horizontal="center" vertical="center"/>
      <protection/>
    </xf>
    <xf numFmtId="0" fontId="3" fillId="38" borderId="34" xfId="0" applyFont="1" applyFill="1" applyBorder="1" applyAlignment="1" applyProtection="1">
      <alignment horizontal="left" vertical="center"/>
      <protection/>
    </xf>
    <xf numFmtId="0" fontId="3" fillId="38" borderId="35" xfId="0" applyFont="1" applyFill="1" applyBorder="1" applyAlignment="1" applyProtection="1">
      <alignment horizontal="left" vertical="center"/>
      <protection/>
    </xf>
    <xf numFmtId="0" fontId="3" fillId="38" borderId="54" xfId="0" applyFont="1" applyFill="1" applyBorder="1" applyAlignment="1" applyProtection="1">
      <alignment horizontal="left" vertical="center"/>
      <protection/>
    </xf>
    <xf numFmtId="0" fontId="0" fillId="0" borderId="0" xfId="0" applyFill="1" applyAlignment="1" applyProtection="1">
      <alignment horizontal="justify" vertical="top" wrapText="1"/>
      <protection/>
    </xf>
    <xf numFmtId="0" fontId="0" fillId="0" borderId="0" xfId="0" applyAlignment="1" applyProtection="1">
      <alignment horizontal="justify" vertical="top" wrapText="1"/>
      <protection/>
    </xf>
    <xf numFmtId="0" fontId="0" fillId="0" borderId="55" xfId="0" applyBorder="1" applyAlignment="1" applyProtection="1">
      <alignment horizontal="justify"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0" fillId="0" borderId="55" xfId="0" applyBorder="1" applyAlignment="1" applyProtection="1">
      <alignment vertical="top" wrapText="1"/>
      <protection/>
    </xf>
    <xf numFmtId="0" fontId="3" fillId="0" borderId="0" xfId="0" applyFont="1" applyAlignment="1" applyProtection="1">
      <alignment vertical="top" wrapText="1"/>
      <protection/>
    </xf>
    <xf numFmtId="0" fontId="7" fillId="0" borderId="0" xfId="57" applyFill="1" applyAlignment="1" applyProtection="1">
      <alignment vertical="top" wrapText="1"/>
      <protection/>
    </xf>
    <xf numFmtId="0" fontId="7" fillId="0" borderId="0" xfId="57" applyAlignment="1" applyProtection="1">
      <alignment vertical="top" wrapText="1"/>
      <protection/>
    </xf>
    <xf numFmtId="0" fontId="3" fillId="4" borderId="31" xfId="0" applyFont="1" applyFill="1" applyBorder="1" applyAlignment="1" applyProtection="1">
      <alignment horizontal="left" vertical="justify" wrapText="1"/>
      <protection/>
    </xf>
    <xf numFmtId="0" fontId="3" fillId="4" borderId="32" xfId="0" applyFont="1" applyFill="1" applyBorder="1" applyAlignment="1" applyProtection="1">
      <alignment horizontal="left" vertical="justify" wrapText="1"/>
      <protection/>
    </xf>
    <xf numFmtId="0" fontId="3" fillId="4" borderId="56" xfId="0" applyFont="1" applyFill="1" applyBorder="1" applyAlignment="1" applyProtection="1">
      <alignment horizontal="left" vertical="justify"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8" xfId="0" applyBorder="1" applyAlignment="1" applyProtection="1">
      <alignment vertical="top" wrapText="1"/>
      <protection/>
    </xf>
    <xf numFmtId="0" fontId="0" fillId="0" borderId="53" xfId="0" applyBorder="1" applyAlignment="1" applyProtection="1">
      <alignment vertical="top" wrapText="1"/>
      <protection/>
    </xf>
    <xf numFmtId="0" fontId="0" fillId="0" borderId="29" xfId="0" applyBorder="1" applyAlignment="1" applyProtection="1">
      <alignment vertical="top" wrapText="1"/>
      <protection/>
    </xf>
    <xf numFmtId="0" fontId="0" fillId="0" borderId="57" xfId="0" applyBorder="1" applyAlignment="1" applyProtection="1">
      <alignment vertical="top" wrapText="1"/>
      <protection/>
    </xf>
    <xf numFmtId="0" fontId="0" fillId="0" borderId="35" xfId="0" applyBorder="1" applyAlignment="1" applyProtection="1">
      <alignment vertical="top" wrapText="1"/>
      <protection/>
    </xf>
    <xf numFmtId="0" fontId="0" fillId="0" borderId="54" xfId="0" applyBorder="1" applyAlignment="1" applyProtection="1">
      <alignment vertical="top" wrapText="1"/>
      <protection/>
    </xf>
    <xf numFmtId="0" fontId="0" fillId="0" borderId="5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8" xfId="0" applyBorder="1" applyAlignment="1" applyProtection="1">
      <alignment horizontal="center"/>
      <protection/>
    </xf>
    <xf numFmtId="0" fontId="3" fillId="0" borderId="0" xfId="0" applyFont="1" applyAlignment="1" applyProtection="1">
      <alignment horizontal="justify" vertical="top" wrapText="1"/>
      <protection/>
    </xf>
    <xf numFmtId="0" fontId="0" fillId="0" borderId="52" xfId="0" applyBorder="1" applyAlignment="1" applyProtection="1">
      <alignment vertical="top" wrapText="1"/>
      <protection/>
    </xf>
    <xf numFmtId="0" fontId="0" fillId="0" borderId="32" xfId="0" applyBorder="1" applyAlignment="1" applyProtection="1">
      <alignment vertical="top" wrapText="1"/>
      <protection/>
    </xf>
    <xf numFmtId="0" fontId="0" fillId="0" borderId="56" xfId="0" applyBorder="1" applyAlignment="1" applyProtection="1">
      <alignment vertical="top" wrapText="1"/>
      <protection/>
    </xf>
    <xf numFmtId="0" fontId="0" fillId="34" borderId="0" xfId="0" applyFill="1" applyAlignment="1" applyProtection="1">
      <alignment vertical="top" wrapText="1"/>
      <protection/>
    </xf>
    <xf numFmtId="0" fontId="0" fillId="27" borderId="0" xfId="0" applyFont="1" applyFill="1" applyAlignment="1" applyProtection="1">
      <alignment horizontal="justify" vertical="top"/>
      <protection/>
    </xf>
    <xf numFmtId="0" fontId="0" fillId="27" borderId="0" xfId="0" applyFill="1" applyAlignment="1" applyProtection="1">
      <alignment horizontal="justify" vertical="top"/>
      <protection/>
    </xf>
    <xf numFmtId="0" fontId="0" fillId="34" borderId="0" xfId="0" applyFont="1" applyFill="1" applyAlignment="1" applyProtection="1">
      <alignment horizontal="justify" vertical="top" wrapText="1"/>
      <protection/>
    </xf>
    <xf numFmtId="0" fontId="60" fillId="36" borderId="0" xfId="0" applyNumberFormat="1" applyFont="1" applyFill="1" applyAlignment="1" applyProtection="1">
      <alignment horizontal="left" vertical="center" wrapText="1"/>
      <protection/>
    </xf>
    <xf numFmtId="0" fontId="61" fillId="36" borderId="0" xfId="0" applyFont="1" applyFill="1" applyAlignment="1" applyProtection="1">
      <alignment horizontal="left" vertical="center" wrapText="1"/>
      <protection/>
    </xf>
    <xf numFmtId="0" fontId="0" fillId="0" borderId="0" xfId="0" applyAlignment="1">
      <alignment vertical="center" wrapText="1"/>
    </xf>
    <xf numFmtId="0" fontId="0" fillId="45"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0" fontId="47" fillId="34" borderId="0" xfId="0" applyFont="1" applyFill="1" applyBorder="1" applyAlignment="1" applyProtection="1">
      <alignment horizontal="justify" vertical="top" wrapText="1"/>
      <protection/>
    </xf>
    <xf numFmtId="0" fontId="47" fillId="34" borderId="0" xfId="0" applyFont="1" applyFill="1" applyAlignment="1" applyProtection="1">
      <alignment horizontal="justify" vertical="top" wrapText="1"/>
      <protection/>
    </xf>
    <xf numFmtId="181" fontId="0" fillId="31"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81" fontId="0" fillId="38" borderId="24" xfId="0" applyNumberFormat="1" applyFill="1" applyBorder="1" applyAlignment="1" applyProtection="1">
      <alignment vertical="top" wrapText="1"/>
      <protection/>
    </xf>
    <xf numFmtId="0" fontId="0" fillId="38" borderId="24" xfId="0" applyFont="1" applyFill="1" applyBorder="1" applyAlignment="1" applyProtection="1">
      <alignment vertical="top" wrapText="1"/>
      <protection/>
    </xf>
    <xf numFmtId="0" fontId="56" fillId="34" borderId="17" xfId="0" applyFont="1" applyFill="1" applyBorder="1" applyAlignment="1" applyProtection="1">
      <alignment vertical="top" wrapText="1"/>
      <protection/>
    </xf>
    <xf numFmtId="0" fontId="33" fillId="34" borderId="0" xfId="57"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7" fillId="34" borderId="0" xfId="57" applyFill="1" applyAlignment="1" applyProtection="1">
      <alignment/>
      <protection/>
    </xf>
    <xf numFmtId="0" fontId="47" fillId="34" borderId="0" xfId="0" applyFont="1" applyFill="1" applyAlignment="1" applyProtection="1">
      <alignment/>
      <protection/>
    </xf>
    <xf numFmtId="0" fontId="46" fillId="34" borderId="0" xfId="57" applyFont="1" applyFill="1" applyAlignment="1" applyProtection="1">
      <alignment/>
      <protection/>
    </xf>
    <xf numFmtId="0" fontId="7" fillId="34" borderId="0" xfId="57" applyFill="1" applyAlignment="1" applyProtection="1">
      <alignment vertical="top" wrapText="1"/>
      <protection/>
    </xf>
    <xf numFmtId="0" fontId="0" fillId="0" borderId="0" xfId="0" applyFill="1" applyAlignment="1" applyProtection="1">
      <alignment horizontal="left" vertical="top"/>
      <protection/>
    </xf>
    <xf numFmtId="0" fontId="35" fillId="34" borderId="0" xfId="0" applyFont="1" applyFill="1" applyAlignment="1" applyProtection="1">
      <alignment horizontal="left" vertical="top" wrapText="1" indent="2"/>
      <protection/>
    </xf>
    <xf numFmtId="0" fontId="7" fillId="34" borderId="0" xfId="57" applyFill="1" applyAlignment="1" applyProtection="1">
      <alignment horizontal="left" vertical="top" wrapText="1"/>
      <protection/>
    </xf>
    <xf numFmtId="0" fontId="3" fillId="34" borderId="0" xfId="0" applyFont="1" applyFill="1" applyAlignment="1" applyProtection="1">
      <alignment vertical="top" wrapText="1"/>
      <protection/>
    </xf>
    <xf numFmtId="0" fontId="38" fillId="0" borderId="0" xfId="0" applyFont="1" applyFill="1" applyAlignment="1" applyProtection="1">
      <alignment horizontal="left" vertical="top" wrapText="1"/>
      <protection/>
    </xf>
    <xf numFmtId="0" fontId="0" fillId="0" borderId="0" xfId="0" applyFill="1" applyBorder="1" applyAlignment="1" applyProtection="1">
      <alignment horizontal="justify" vertical="top" wrapText="1"/>
      <protection/>
    </xf>
    <xf numFmtId="0" fontId="42" fillId="0" borderId="0" xfId="0" applyFont="1" applyFill="1" applyAlignment="1" applyProtection="1">
      <alignment vertical="top" wrapText="1"/>
      <protection/>
    </xf>
    <xf numFmtId="0" fontId="42" fillId="0"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ont="1" applyFill="1" applyAlignment="1" applyProtection="1">
      <alignment horizontal="justify"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justify" vertical="top" wrapText="1"/>
      <protection/>
    </xf>
    <xf numFmtId="0" fontId="40" fillId="0" borderId="0" xfId="0" applyFont="1" applyFill="1" applyAlignment="1" applyProtection="1">
      <alignment horizontal="left" vertical="top" wrapText="1"/>
      <protection/>
    </xf>
    <xf numFmtId="0" fontId="38" fillId="27" borderId="23" xfId="0" applyFont="1" applyFill="1" applyBorder="1" applyAlignment="1" applyProtection="1">
      <alignment horizontal="center" vertical="center" wrapText="1"/>
      <protection/>
    </xf>
    <xf numFmtId="0" fontId="38" fillId="27" borderId="22" xfId="0" applyFont="1" applyFill="1" applyBorder="1" applyAlignment="1" applyProtection="1">
      <alignment horizontal="center" vertical="center" wrapText="1"/>
      <protection/>
    </xf>
    <xf numFmtId="0" fontId="38" fillId="27" borderId="21" xfId="0" applyFont="1" applyFill="1" applyBorder="1" applyAlignment="1" applyProtection="1">
      <alignment horizontal="center" vertical="center" wrapText="1"/>
      <protection/>
    </xf>
    <xf numFmtId="0" fontId="38" fillId="27" borderId="20" xfId="0" applyFont="1" applyFill="1" applyBorder="1" applyAlignment="1" applyProtection="1">
      <alignment horizontal="center" vertical="center" wrapText="1"/>
      <protection/>
    </xf>
    <xf numFmtId="0" fontId="38" fillId="27" borderId="0" xfId="0" applyFont="1" applyFill="1" applyBorder="1" applyAlignment="1" applyProtection="1">
      <alignment horizontal="center" vertical="center" wrapText="1"/>
      <protection/>
    </xf>
    <xf numFmtId="0" fontId="38" fillId="27" borderId="19" xfId="0" applyFont="1" applyFill="1" applyBorder="1" applyAlignment="1" applyProtection="1">
      <alignment horizontal="center" vertical="center" wrapText="1"/>
      <protection/>
    </xf>
    <xf numFmtId="0" fontId="38" fillId="27" borderId="18" xfId="0" applyFont="1" applyFill="1" applyBorder="1" applyAlignment="1" applyProtection="1">
      <alignment horizontal="center" vertical="center" wrapText="1"/>
      <protection/>
    </xf>
    <xf numFmtId="0" fontId="38" fillId="27" borderId="17" xfId="0" applyFont="1" applyFill="1" applyBorder="1" applyAlignment="1" applyProtection="1">
      <alignment horizontal="center" vertical="center" wrapText="1"/>
      <protection/>
    </xf>
    <xf numFmtId="0" fontId="38" fillId="27" borderId="16" xfId="0" applyFont="1" applyFill="1" applyBorder="1" applyAlignment="1" applyProtection="1">
      <alignment horizontal="center" vertical="center"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1" borderId="29" xfId="70" applyNumberFormat="1" applyFont="1" applyFill="1" applyBorder="1" applyAlignment="1" applyProtection="1">
      <alignment vertical="top" wrapText="1"/>
      <protection locked="0"/>
    </xf>
    <xf numFmtId="0" fontId="5" fillId="31" borderId="28" xfId="70" applyNumberFormat="1" applyFont="1" applyFill="1" applyBorder="1" applyAlignment="1" applyProtection="1">
      <alignment vertical="top" wrapText="1"/>
      <protection locked="0"/>
    </xf>
    <xf numFmtId="0" fontId="5" fillId="31" borderId="36" xfId="70" applyNumberFormat="1" applyFont="1" applyFill="1" applyBorder="1" applyAlignment="1" applyProtection="1">
      <alignment vertical="top" wrapText="1"/>
      <protection locked="0"/>
    </xf>
    <xf numFmtId="0" fontId="6" fillId="34" borderId="29" xfId="70" applyFont="1" applyFill="1" applyBorder="1" applyAlignment="1" applyProtection="1">
      <alignment horizontal="left" vertical="top" wrapText="1"/>
      <protection/>
    </xf>
    <xf numFmtId="0" fontId="3" fillId="34" borderId="28" xfId="70" applyFont="1" applyFill="1" applyBorder="1" applyAlignment="1" applyProtection="1">
      <alignment horizontal="left" vertical="top" wrapText="1"/>
      <protection/>
    </xf>
    <xf numFmtId="0" fontId="0" fillId="34" borderId="28" xfId="70" applyFont="1" applyFill="1" applyBorder="1" applyAlignment="1" applyProtection="1">
      <alignment horizontal="left" vertical="top" wrapText="1"/>
      <protection/>
    </xf>
    <xf numFmtId="0" fontId="0" fillId="34" borderId="36" xfId="70" applyFont="1" applyFill="1" applyBorder="1" applyAlignment="1" applyProtection="1">
      <alignment horizontal="left" vertical="top" wrapText="1"/>
      <protection/>
    </xf>
    <xf numFmtId="0" fontId="8" fillId="34" borderId="0" xfId="70" applyFont="1" applyFill="1" applyAlignment="1" applyProtection="1">
      <alignment horizontal="left" vertical="center" wrapText="1"/>
      <protection/>
    </xf>
    <xf numFmtId="0" fontId="2" fillId="35" borderId="0" xfId="70" applyFont="1" applyFill="1" applyBorder="1" applyAlignment="1" applyProtection="1">
      <alignment horizontal="left"/>
      <protection/>
    </xf>
    <xf numFmtId="0" fontId="9" fillId="34" borderId="0" xfId="70" applyFont="1" applyFill="1" applyAlignment="1" applyProtection="1">
      <alignment horizontal="left" vertical="top" wrapText="1"/>
      <protection/>
    </xf>
    <xf numFmtId="0" fontId="0" fillId="34" borderId="0" xfId="70" applyFont="1" applyFill="1" applyAlignment="1" applyProtection="1">
      <alignment horizontal="left" vertical="top" wrapText="1"/>
      <protection/>
    </xf>
    <xf numFmtId="0" fontId="9" fillId="34" borderId="0" xfId="70" applyFont="1" applyFill="1" applyAlignment="1" applyProtection="1">
      <alignment horizontal="justify" vertical="top" wrapText="1"/>
      <protection/>
    </xf>
    <xf numFmtId="0" fontId="0" fillId="34" borderId="0" xfId="70" applyFont="1" applyFill="1" applyAlignment="1" applyProtection="1">
      <alignment horizontal="justify" vertical="top" wrapText="1"/>
      <protection/>
    </xf>
    <xf numFmtId="0" fontId="7" fillId="0" borderId="29" xfId="57" applyBorder="1" applyAlignment="1" applyProtection="1">
      <alignment horizontal="center"/>
      <protection/>
    </xf>
    <xf numFmtId="0" fontId="7" fillId="0" borderId="28" xfId="57" applyBorder="1" applyAlignment="1" applyProtection="1">
      <alignment horizontal="center"/>
      <protection/>
    </xf>
    <xf numFmtId="0" fontId="7" fillId="0" borderId="36" xfId="57" applyBorder="1" applyAlignment="1" applyProtection="1">
      <alignment horizontal="center"/>
      <protection/>
    </xf>
    <xf numFmtId="0" fontId="53" fillId="34" borderId="0" xfId="70" applyFont="1" applyFill="1" applyBorder="1" applyAlignment="1" applyProtection="1">
      <alignment horizontal="left" vertical="top" wrapText="1"/>
      <protection/>
    </xf>
    <xf numFmtId="0" fontId="0" fillId="34" borderId="0" xfId="70" applyFill="1" applyAlignment="1" applyProtection="1">
      <alignment horizontal="left" vertical="top" wrapText="1"/>
      <protection/>
    </xf>
    <xf numFmtId="0" fontId="3" fillId="34" borderId="0" xfId="0" applyFont="1" applyFill="1" applyAlignment="1" applyProtection="1">
      <alignment horizontal="justify" vertical="top" wrapText="1"/>
      <protection/>
    </xf>
    <xf numFmtId="0" fontId="5" fillId="31" borderId="29" xfId="0" applyNumberFormat="1" applyFont="1" applyFill="1" applyBorder="1" applyAlignment="1" applyProtection="1">
      <alignment horizontal="left" vertical="center"/>
      <protection locked="0"/>
    </xf>
    <xf numFmtId="0" fontId="5" fillId="31" borderId="28" xfId="0" applyNumberFormat="1" applyFont="1" applyFill="1" applyBorder="1" applyAlignment="1" applyProtection="1">
      <alignment horizontal="left" vertical="center"/>
      <protection locked="0"/>
    </xf>
    <xf numFmtId="0" fontId="5" fillId="31" borderId="36" xfId="0" applyNumberFormat="1" applyFont="1" applyFill="1" applyBorder="1" applyAlignment="1" applyProtection="1">
      <alignment horizontal="left" vertical="center"/>
      <protection locked="0"/>
    </xf>
    <xf numFmtId="0" fontId="5" fillId="31" borderId="29" xfId="0" applyNumberFormat="1" applyFont="1" applyFill="1" applyBorder="1" applyAlignment="1" applyProtection="1">
      <alignment horizontal="left" vertical="top"/>
      <protection locked="0"/>
    </xf>
    <xf numFmtId="0" fontId="5" fillId="31" borderId="28"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7" fillId="0" borderId="0" xfId="57" applyFill="1" applyAlignment="1" applyProtection="1">
      <alignment vertical="top"/>
      <protection/>
    </xf>
    <xf numFmtId="0" fontId="7" fillId="0" borderId="0" xfId="57" applyAlignment="1" applyProtection="1">
      <alignment vertical="top"/>
      <protection/>
    </xf>
    <xf numFmtId="0" fontId="3" fillId="34" borderId="0" xfId="0" applyFont="1" applyFill="1" applyAlignment="1" applyProtection="1">
      <alignment horizontal="justify" vertical="top" wrapText="1"/>
      <protection/>
    </xf>
    <xf numFmtId="0" fontId="9" fillId="34" borderId="0" xfId="0" applyFont="1" applyFill="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9" fillId="34" borderId="0" xfId="0" applyFont="1" applyFill="1" applyAlignment="1" applyProtection="1">
      <alignment horizontal="justify" vertical="top" wrapText="1"/>
      <protection/>
    </xf>
    <xf numFmtId="0" fontId="0" fillId="0" borderId="0" xfId="0" applyAlignment="1" applyProtection="1">
      <alignment horizontal="justify" wrapText="1"/>
      <protection/>
    </xf>
    <xf numFmtId="0" fontId="3" fillId="34" borderId="0" xfId="0" applyFont="1" applyFill="1" applyAlignment="1" applyProtection="1">
      <alignment vertical="top"/>
      <protection/>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5" fillId="34" borderId="0" xfId="0" applyFont="1" applyFill="1" applyAlignment="1" applyProtection="1">
      <alignment horizontal="justify" wrapText="1"/>
      <protection/>
    </xf>
    <xf numFmtId="0" fontId="47" fillId="34" borderId="0" xfId="0" applyFont="1" applyFill="1" applyAlignment="1" applyProtection="1">
      <alignment horizontal="justify" wrapText="1"/>
      <protection/>
    </xf>
    <xf numFmtId="0" fontId="0" fillId="0" borderId="0" xfId="0" applyFont="1" applyAlignment="1" applyProtection="1">
      <alignment horizontal="justify" vertical="top" wrapText="1"/>
      <protection/>
    </xf>
    <xf numFmtId="0" fontId="4" fillId="34" borderId="17" xfId="0" applyFont="1" applyFill="1" applyBorder="1" applyAlignment="1" applyProtection="1">
      <alignment horizontal="justify" vertical="top" wrapText="1"/>
      <protection/>
    </xf>
    <xf numFmtId="0" fontId="4" fillId="34" borderId="17" xfId="0" applyFont="1" applyFill="1" applyBorder="1" applyAlignment="1" applyProtection="1">
      <alignment horizontal="justify" vertical="top" wrapText="1"/>
      <protection/>
    </xf>
    <xf numFmtId="0" fontId="5" fillId="31" borderId="29" xfId="0" applyNumberFormat="1" applyFont="1" applyFill="1" applyBorder="1" applyAlignment="1" applyProtection="1">
      <alignment horizontal="left" vertical="top" wrapText="1"/>
      <protection locked="0"/>
    </xf>
    <xf numFmtId="0" fontId="5" fillId="31" borderId="28" xfId="0" applyNumberFormat="1" applyFont="1" applyFill="1" applyBorder="1" applyAlignment="1" applyProtection="1">
      <alignment horizontal="left" vertical="top" wrapText="1"/>
      <protection locked="0"/>
    </xf>
    <xf numFmtId="0" fontId="5" fillId="31" borderId="36" xfId="0" applyNumberFormat="1" applyFont="1" applyFill="1" applyBorder="1" applyAlignment="1" applyProtection="1">
      <alignment horizontal="left" vertical="top" wrapText="1"/>
      <protection locked="0"/>
    </xf>
    <xf numFmtId="0" fontId="5" fillId="31" borderId="29" xfId="0" applyNumberFormat="1" applyFont="1" applyFill="1" applyBorder="1" applyAlignment="1" applyProtection="1">
      <alignment horizontal="left" vertical="justify" wrapText="1"/>
      <protection locked="0"/>
    </xf>
    <xf numFmtId="0" fontId="5" fillId="31" borderId="28" xfId="0" applyNumberFormat="1" applyFont="1" applyFill="1" applyBorder="1" applyAlignment="1" applyProtection="1">
      <alignment horizontal="left" vertical="justify" wrapText="1"/>
      <protection locked="0"/>
    </xf>
    <xf numFmtId="0" fontId="5" fillId="31" borderId="36" xfId="0" applyNumberFormat="1" applyFont="1" applyFill="1" applyBorder="1" applyAlignment="1" applyProtection="1">
      <alignment horizontal="left" vertical="justify" wrapText="1"/>
      <protection locked="0"/>
    </xf>
    <xf numFmtId="0" fontId="5" fillId="31" borderId="29" xfId="0" applyNumberFormat="1" applyFont="1" applyFill="1" applyBorder="1" applyAlignment="1" applyProtection="1">
      <alignment horizontal="left" vertical="center" wrapText="1"/>
      <protection locked="0"/>
    </xf>
    <xf numFmtId="0" fontId="5" fillId="31" borderId="28" xfId="0" applyNumberFormat="1" applyFont="1" applyFill="1" applyBorder="1" applyAlignment="1" applyProtection="1">
      <alignment horizontal="left" vertical="center" wrapText="1"/>
      <protection locked="0"/>
    </xf>
    <xf numFmtId="0" fontId="5" fillId="31" borderId="36" xfId="0" applyNumberFormat="1" applyFont="1" applyFill="1" applyBorder="1" applyAlignment="1" applyProtection="1">
      <alignment horizontal="left" vertical="center" wrapText="1"/>
      <protection locked="0"/>
    </xf>
    <xf numFmtId="0" fontId="57" fillId="31" borderId="29" xfId="0" applyFont="1" applyFill="1" applyBorder="1" applyAlignment="1" applyProtection="1">
      <alignment horizontal="left" vertical="top" wrapText="1"/>
      <protection locked="0"/>
    </xf>
    <xf numFmtId="0" fontId="0" fillId="31"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4" fillId="34" borderId="0" xfId="0" applyFont="1" applyFill="1" applyAlignment="1" applyProtection="1">
      <alignment horizontal="justify" vertical="top" wrapText="1"/>
      <protection/>
    </xf>
    <xf numFmtId="0" fontId="46" fillId="0" borderId="0" xfId="57" applyFont="1" applyFill="1" applyAlignment="1" applyProtection="1">
      <alignment vertical="top"/>
      <protection/>
    </xf>
    <xf numFmtId="0" fontId="46" fillId="0" borderId="0" xfId="57" applyFont="1" applyAlignment="1" applyProtection="1">
      <alignment vertical="top"/>
      <protection/>
    </xf>
    <xf numFmtId="0" fontId="7" fillId="0" borderId="0" xfId="57" applyAlignment="1" applyProtection="1">
      <alignment horizontal="left"/>
      <protection/>
    </xf>
    <xf numFmtId="0" fontId="4" fillId="34" borderId="0" xfId="0" applyFont="1" applyFill="1" applyAlignment="1" applyProtection="1">
      <alignment vertical="top" wrapText="1"/>
      <protection/>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horizontal="justify" vertical="top" wrapText="1"/>
      <protection/>
    </xf>
    <xf numFmtId="0" fontId="3" fillId="34" borderId="0" xfId="0" applyFont="1" applyFill="1" applyAlignment="1" applyProtection="1">
      <alignment horizontal="left" vertical="top" wrapText="1"/>
      <protection/>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9" fillId="34" borderId="19" xfId="0" applyFont="1" applyFill="1" applyBorder="1" applyAlignment="1" applyProtection="1">
      <alignment horizontal="justify" vertical="top" wrapText="1"/>
      <protection/>
    </xf>
    <xf numFmtId="0" fontId="8" fillId="34" borderId="0" xfId="0" applyFont="1" applyFill="1" applyAlignment="1" applyProtection="1">
      <alignment horizontal="left" vertical="top" wrapText="1"/>
      <protection/>
    </xf>
    <xf numFmtId="0" fontId="34" fillId="0" borderId="29"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1"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1" borderId="24"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5" fillId="31" borderId="29" xfId="0" applyFont="1" applyFill="1" applyBorder="1" applyAlignment="1" applyProtection="1">
      <alignment horizontal="center" vertical="center"/>
      <protection locked="0"/>
    </xf>
    <xf numFmtId="0" fontId="5" fillId="31" borderId="36" xfId="0" applyFont="1" applyFill="1" applyBorder="1" applyAlignment="1" applyProtection="1">
      <alignment horizontal="center" vertical="center"/>
      <protection locked="0"/>
    </xf>
    <xf numFmtId="49" fontId="5" fillId="31"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14" fontId="5" fillId="31" borderId="29"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6" fillId="0" borderId="29"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0" fillId="0" borderId="17" xfId="0" applyBorder="1" applyAlignment="1" applyProtection="1">
      <alignment horizontal="justify" vertical="top" wrapText="1"/>
      <protection/>
    </xf>
    <xf numFmtId="0" fontId="58" fillId="34" borderId="22" xfId="0" applyFont="1" applyFill="1" applyBorder="1" applyAlignment="1" applyProtection="1">
      <alignment horizontal="justify" vertical="top" wrapText="1"/>
      <protection/>
    </xf>
    <xf numFmtId="0" fontId="47" fillId="34" borderId="22" xfId="0" applyFont="1" applyFill="1" applyBorder="1" applyAlignment="1" applyProtection="1">
      <alignment horizontal="justify" vertical="top" wrapText="1"/>
      <protection/>
    </xf>
    <xf numFmtId="0" fontId="59" fillId="34" borderId="0" xfId="0" applyFont="1" applyFill="1" applyBorder="1" applyAlignment="1" applyProtection="1">
      <alignment horizontal="left" vertical="top" wrapText="1"/>
      <protection/>
    </xf>
    <xf numFmtId="0" fontId="47" fillId="34" borderId="0" xfId="0" applyFont="1" applyFill="1" applyAlignment="1" applyProtection="1">
      <alignment horizontal="left" vertical="top" wrapText="1"/>
      <protection/>
    </xf>
    <xf numFmtId="0" fontId="38" fillId="38" borderId="29" xfId="0" applyFont="1" applyFill="1" applyBorder="1" applyAlignment="1" applyProtection="1">
      <alignment horizontal="left" vertical="top"/>
      <protection/>
    </xf>
    <xf numFmtId="0" fontId="38" fillId="38" borderId="28" xfId="0" applyFont="1" applyFill="1" applyBorder="1" applyAlignment="1" applyProtection="1">
      <alignment horizontal="left" vertical="top"/>
      <protection/>
    </xf>
    <xf numFmtId="0" fontId="0" fillId="38" borderId="28" xfId="0" applyFill="1" applyBorder="1" applyAlignment="1" applyProtection="1">
      <alignment horizontal="left" vertical="top"/>
      <protection/>
    </xf>
    <xf numFmtId="0" fontId="0" fillId="38" borderId="28" xfId="0" applyFill="1" applyBorder="1" applyAlignment="1" applyProtection="1">
      <alignment vertical="top"/>
      <protection/>
    </xf>
    <xf numFmtId="0" fontId="0" fillId="38" borderId="36" xfId="0" applyFill="1" applyBorder="1" applyAlignment="1" applyProtection="1">
      <alignment vertical="top"/>
      <protection/>
    </xf>
    <xf numFmtId="0" fontId="46" fillId="0" borderId="0" xfId="57" applyFont="1" applyFill="1" applyBorder="1" applyAlignment="1" applyProtection="1">
      <alignment horizontal="left" vertical="top"/>
      <protection/>
    </xf>
    <xf numFmtId="0" fontId="9" fillId="0" borderId="17" xfId="0" applyFont="1" applyFill="1" applyBorder="1" applyAlignment="1" applyProtection="1">
      <alignment horizontal="justify" vertical="center" wrapText="1"/>
      <protection/>
    </xf>
    <xf numFmtId="0" fontId="0" fillId="0" borderId="17" xfId="0" applyBorder="1" applyAlignment="1" applyProtection="1">
      <alignment horizontal="justify" vertical="center" wrapText="1"/>
      <protection/>
    </xf>
    <xf numFmtId="0" fontId="5" fillId="31" borderId="29" xfId="0" applyFont="1" applyFill="1" applyBorder="1" applyAlignment="1" applyProtection="1">
      <alignment vertical="top" wrapText="1"/>
      <protection locked="0"/>
    </xf>
    <xf numFmtId="0" fontId="0" fillId="31" borderId="28" xfId="0" applyFont="1" applyFill="1" applyBorder="1" applyAlignment="1" applyProtection="1">
      <alignment wrapText="1"/>
      <protection locked="0"/>
    </xf>
    <xf numFmtId="0" fontId="0" fillId="31" borderId="36" xfId="0" applyFont="1" applyFill="1" applyBorder="1" applyAlignment="1" applyProtection="1">
      <alignment wrapText="1"/>
      <protection locked="0"/>
    </xf>
    <xf numFmtId="0" fontId="4" fillId="0"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Font="1" applyAlignment="1" applyProtection="1">
      <alignment horizontal="justify" vertical="top" wrapText="1"/>
      <protection/>
    </xf>
    <xf numFmtId="0" fontId="0" fillId="32" borderId="29" xfId="0" applyFill="1" applyBorder="1" applyAlignment="1" applyProtection="1">
      <alignment horizontal="center" vertical="center" wrapText="1"/>
      <protection locked="0"/>
    </xf>
    <xf numFmtId="0" fontId="0" fillId="0" borderId="36" xfId="0" applyBorder="1" applyAlignment="1">
      <alignment horizontal="center" vertical="center"/>
    </xf>
    <xf numFmtId="0" fontId="0" fillId="32" borderId="36" xfId="0" applyFill="1" applyBorder="1" applyAlignment="1" applyProtection="1">
      <alignment horizontal="center" vertical="center" wrapText="1"/>
      <protection locked="0"/>
    </xf>
    <xf numFmtId="0" fontId="7" fillId="0" borderId="0" xfId="57" applyAlignment="1" applyProtection="1">
      <alignment vertical="center" wrapText="1"/>
      <protection/>
    </xf>
    <xf numFmtId="0" fontId="7" fillId="0" borderId="0" xfId="57" applyAlignment="1" applyProtection="1">
      <alignment wrapText="1"/>
      <protection/>
    </xf>
    <xf numFmtId="0" fontId="46" fillId="0" borderId="0" xfId="57" applyFont="1" applyAlignment="1" applyProtection="1">
      <alignment vertical="center" wrapText="1"/>
      <protection/>
    </xf>
    <xf numFmtId="181" fontId="6" fillId="31" borderId="29" xfId="0" applyNumberFormat="1" applyFont="1" applyFill="1" applyBorder="1" applyAlignment="1" applyProtection="1">
      <alignment vertical="top"/>
      <protection locked="0"/>
    </xf>
    <xf numFmtId="181" fontId="6" fillId="31" borderId="36" xfId="0" applyNumberFormat="1" applyFont="1" applyFill="1" applyBorder="1" applyAlignment="1" applyProtection="1">
      <alignment vertical="top"/>
      <protection locked="0"/>
    </xf>
    <xf numFmtId="0" fontId="50" fillId="0" borderId="17" xfId="0" applyFont="1" applyFill="1" applyBorder="1" applyAlignment="1" applyProtection="1">
      <alignment horizontal="justify" vertical="top" wrapText="1"/>
      <protection/>
    </xf>
    <xf numFmtId="0" fontId="0" fillId="0" borderId="17" xfId="0" applyFont="1" applyBorder="1" applyAlignment="1" applyProtection="1">
      <alignment horizontal="justify" vertical="top" wrapText="1"/>
      <protection/>
    </xf>
    <xf numFmtId="0" fontId="3" fillId="0" borderId="0" xfId="0" applyFont="1" applyFill="1" applyBorder="1" applyAlignment="1" applyProtection="1">
      <alignment horizontal="justify" wrapText="1"/>
      <protection/>
    </xf>
    <xf numFmtId="0" fontId="0" fillId="0" borderId="0" xfId="0" applyFont="1" applyAlignment="1" applyProtection="1">
      <alignment horizontal="justify" wrapText="1"/>
      <protection/>
    </xf>
    <xf numFmtId="0" fontId="0" fillId="0" borderId="0" xfId="0" applyBorder="1" applyAlignment="1">
      <alignment horizontal="left" vertical="top" wrapText="1"/>
    </xf>
    <xf numFmtId="0" fontId="58" fillId="34" borderId="0" xfId="0" applyFont="1" applyFill="1" applyBorder="1" applyAlignment="1" applyProtection="1">
      <alignment horizontal="left" vertical="top" wrapText="1"/>
      <protection/>
    </xf>
    <xf numFmtId="0" fontId="3" fillId="34" borderId="0" xfId="0" applyFont="1" applyFill="1" applyAlignment="1" applyProtection="1">
      <alignment horizontal="justify" vertical="top" wrapText="1"/>
      <protection/>
    </xf>
    <xf numFmtId="0" fontId="0" fillId="0" borderId="0" xfId="0" applyAlignment="1">
      <alignment horizontal="justify" vertical="top" wrapText="1"/>
    </xf>
    <xf numFmtId="0" fontId="0" fillId="0" borderId="22" xfId="0" applyBorder="1" applyAlignment="1">
      <alignment horizontal="justify" vertical="top" wrapText="1"/>
    </xf>
    <xf numFmtId="0" fontId="6" fillId="0" borderId="29" xfId="0" applyNumberFormat="1" applyFont="1" applyBorder="1" applyAlignment="1" applyProtection="1">
      <alignment horizontal="center" vertical="center" wrapText="1"/>
      <protection/>
    </xf>
    <xf numFmtId="0" fontId="6" fillId="0" borderId="28"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1" borderId="29" xfId="0" applyFont="1" applyFill="1" applyBorder="1" applyAlignment="1" applyProtection="1">
      <alignment horizontal="left" vertical="top" wrapText="1"/>
      <protection locked="0"/>
    </xf>
    <xf numFmtId="0" fontId="5" fillId="31" borderId="28"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5" fillId="31" borderId="24" xfId="0" applyFont="1" applyFill="1" applyBorder="1" applyAlignment="1" applyProtection="1">
      <alignment horizontal="center" vertical="top" wrapText="1"/>
      <protection locked="0"/>
    </xf>
    <xf numFmtId="0" fontId="5" fillId="31" borderId="29" xfId="0" applyFont="1" applyFill="1" applyBorder="1" applyAlignment="1" applyProtection="1">
      <alignment horizontal="center" vertical="top" wrapText="1"/>
      <protection locked="0"/>
    </xf>
    <xf numFmtId="0" fontId="5" fillId="31" borderId="36" xfId="0" applyFont="1" applyFill="1" applyBorder="1" applyAlignment="1" applyProtection="1">
      <alignment horizontal="center" vertical="top" wrapText="1"/>
      <protection locked="0"/>
    </xf>
    <xf numFmtId="0" fontId="6" fillId="0" borderId="29"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5" fillId="31" borderId="28" xfId="0" applyFont="1" applyFill="1" applyBorder="1" applyAlignment="1" applyProtection="1">
      <alignment vertical="top" wrapText="1"/>
      <protection locked="0"/>
    </xf>
    <xf numFmtId="0" fontId="5" fillId="31" borderId="36" xfId="0" applyFont="1" applyFill="1" applyBorder="1" applyAlignment="1" applyProtection="1">
      <alignment vertical="top" wrapText="1"/>
      <protection locked="0"/>
    </xf>
    <xf numFmtId="0" fontId="5" fillId="31" borderId="29" xfId="0" applyFont="1" applyFill="1" applyBorder="1" applyAlignment="1" applyProtection="1">
      <alignment horizontal="left" vertical="center" wrapText="1"/>
      <protection locked="0"/>
    </xf>
    <xf numFmtId="0" fontId="5" fillId="31" borderId="28" xfId="0" applyFont="1" applyFill="1" applyBorder="1" applyAlignment="1" applyProtection="1">
      <alignment horizontal="left" vertical="center" wrapText="1"/>
      <protection locked="0"/>
    </xf>
    <xf numFmtId="0" fontId="5" fillId="31" borderId="36" xfId="0" applyFont="1" applyFill="1" applyBorder="1" applyAlignment="1" applyProtection="1">
      <alignment horizontal="left" vertical="center" wrapText="1"/>
      <protection locked="0"/>
    </xf>
    <xf numFmtId="0" fontId="0" fillId="0" borderId="28" xfId="0"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xf>
    <xf numFmtId="0" fontId="6" fillId="0" borderId="23"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8"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5" fillId="31" borderId="29" xfId="0" applyFont="1" applyFill="1" applyBorder="1" applyAlignment="1" applyProtection="1">
      <alignment horizontal="left" wrapText="1"/>
      <protection locked="0"/>
    </xf>
    <xf numFmtId="0" fontId="5" fillId="31" borderId="28" xfId="0" applyFont="1" applyFill="1" applyBorder="1" applyAlignment="1" applyProtection="1">
      <alignment horizontal="left" wrapText="1"/>
      <protection locked="0"/>
    </xf>
    <xf numFmtId="0" fontId="5" fillId="31" borderId="36" xfId="0" applyFont="1" applyFill="1" applyBorder="1" applyAlignment="1" applyProtection="1">
      <alignment horizontal="left" wrapText="1"/>
      <protection locked="0"/>
    </xf>
    <xf numFmtId="0" fontId="6" fillId="0" borderId="28" xfId="0" applyFont="1" applyBorder="1" applyAlignment="1" applyProtection="1">
      <alignment horizontal="center" vertical="top" wrapText="1"/>
      <protection/>
    </xf>
    <xf numFmtId="181" fontId="5" fillId="31" borderId="52" xfId="0" applyNumberFormat="1" applyFont="1" applyFill="1" applyBorder="1" applyAlignment="1" applyProtection="1">
      <alignment horizontal="right" vertical="center" indent="1"/>
      <protection locked="0"/>
    </xf>
    <xf numFmtId="181" fontId="5" fillId="31" borderId="59" xfId="0" applyNumberFormat="1" applyFont="1" applyFill="1" applyBorder="1" applyAlignment="1" applyProtection="1">
      <alignment horizontal="right" vertical="center" indent="1"/>
      <protection locked="0"/>
    </xf>
    <xf numFmtId="181" fontId="5" fillId="31" borderId="29" xfId="0" applyNumberFormat="1" applyFont="1" applyFill="1" applyBorder="1" applyAlignment="1" applyProtection="1">
      <alignment horizontal="right" vertical="center" indent="1"/>
      <protection locked="0"/>
    </xf>
    <xf numFmtId="181" fontId="5" fillId="31" borderId="36" xfId="0" applyNumberFormat="1" applyFont="1" applyFill="1" applyBorder="1" applyAlignment="1" applyProtection="1">
      <alignment horizontal="right" vertical="center" indent="1"/>
      <protection locked="0"/>
    </xf>
    <xf numFmtId="0" fontId="3" fillId="0" borderId="0" xfId="0" applyFont="1" applyFill="1" applyBorder="1" applyAlignment="1" applyProtection="1">
      <alignment horizontal="justify" vertical="top" wrapText="1"/>
      <protection/>
    </xf>
    <xf numFmtId="0" fontId="3" fillId="0" borderId="0" xfId="0" applyFont="1" applyBorder="1" applyAlignment="1" applyProtection="1">
      <alignment horizontal="justify" vertical="top" wrapText="1"/>
      <protection/>
    </xf>
    <xf numFmtId="0" fontId="5" fillId="31" borderId="24" xfId="0" applyFont="1" applyFill="1" applyBorder="1" applyAlignment="1" applyProtection="1">
      <alignment horizontal="left" vertical="top" wrapText="1"/>
      <protection locked="0"/>
    </xf>
    <xf numFmtId="0" fontId="34" fillId="0" borderId="29" xfId="0" applyFont="1" applyFill="1" applyBorder="1" applyAlignment="1" applyProtection="1">
      <alignment vertical="top" wrapText="1"/>
      <protection/>
    </xf>
    <xf numFmtId="0" fontId="34" fillId="0" borderId="28" xfId="0" applyFont="1" applyFill="1" applyBorder="1" applyAlignment="1" applyProtection="1">
      <alignment vertical="top" wrapText="1"/>
      <protection/>
    </xf>
    <xf numFmtId="0" fontId="3" fillId="0" borderId="0" xfId="0" applyFont="1" applyBorder="1" applyAlignment="1" applyProtection="1">
      <alignment horizontal="left" vertical="top" wrapText="1"/>
      <protection/>
    </xf>
    <xf numFmtId="181" fontId="5" fillId="31" borderId="18" xfId="0" applyNumberFormat="1" applyFont="1" applyFill="1" applyBorder="1" applyAlignment="1" applyProtection="1">
      <alignment horizontal="right" vertical="center" indent="1"/>
      <protection locked="0"/>
    </xf>
    <xf numFmtId="181" fontId="5" fillId="31" borderId="16" xfId="0" applyNumberFormat="1" applyFont="1" applyFill="1" applyBorder="1" applyAlignment="1" applyProtection="1">
      <alignment horizontal="right" vertical="center" indent="1"/>
      <protection locked="0"/>
    </xf>
    <xf numFmtId="0" fontId="6" fillId="0" borderId="24" xfId="0" applyFont="1" applyBorder="1" applyAlignment="1" applyProtection="1">
      <alignment horizontal="center" vertical="center" wrapText="1"/>
      <protection/>
    </xf>
    <xf numFmtId="2" fontId="6" fillId="0" borderId="24"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justify" vertical="top" wrapText="1"/>
      <protection/>
    </xf>
    <xf numFmtId="181" fontId="5" fillId="31" borderId="57" xfId="0" applyNumberFormat="1" applyFont="1" applyFill="1" applyBorder="1" applyAlignment="1" applyProtection="1">
      <alignment horizontal="right" vertical="center" indent="1"/>
      <protection locked="0"/>
    </xf>
    <xf numFmtId="181" fontId="5" fillId="31" borderId="60" xfId="0" applyNumberFormat="1" applyFont="1" applyFill="1" applyBorder="1" applyAlignment="1" applyProtection="1">
      <alignment horizontal="right" vertical="center" indent="1"/>
      <protection locked="0"/>
    </xf>
    <xf numFmtId="0" fontId="6" fillId="0" borderId="57" xfId="0" applyFont="1" applyBorder="1" applyAlignment="1" applyProtection="1">
      <alignment horizontal="center" vertical="center" wrapText="1"/>
      <protection/>
    </xf>
    <xf numFmtId="0" fontId="6" fillId="0" borderId="60" xfId="0" applyFont="1" applyBorder="1" applyAlignment="1" applyProtection="1">
      <alignment horizontal="center" vertical="center" wrapText="1"/>
      <protection/>
    </xf>
    <xf numFmtId="0" fontId="5" fillId="38" borderId="29" xfId="0" applyFont="1" applyFill="1" applyBorder="1" applyAlignment="1" applyProtection="1">
      <alignment horizontal="center" vertical="center"/>
      <protection/>
    </xf>
    <xf numFmtId="0" fontId="5" fillId="38" borderId="36" xfId="0" applyFont="1" applyFill="1" applyBorder="1" applyAlignment="1" applyProtection="1">
      <alignment horizontal="center" vertical="center"/>
      <protection/>
    </xf>
    <xf numFmtId="0" fontId="5" fillId="31" borderId="28" xfId="0" applyFont="1" applyFill="1" applyBorder="1" applyAlignment="1" applyProtection="1">
      <alignment horizontal="center" vertical="center"/>
      <protection locked="0"/>
    </xf>
    <xf numFmtId="0" fontId="5" fillId="31" borderId="24" xfId="0" applyFont="1" applyFill="1" applyBorder="1" applyAlignment="1" applyProtection="1">
      <alignment vertical="top" wrapText="1"/>
      <protection locked="0"/>
    </xf>
    <xf numFmtId="0" fontId="6" fillId="0" borderId="28" xfId="0" applyFont="1" applyBorder="1" applyAlignment="1" applyProtection="1">
      <alignment horizontal="center" vertical="center" wrapText="1"/>
      <protection/>
    </xf>
    <xf numFmtId="0" fontId="6" fillId="0" borderId="37"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31"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justify" vertical="center" wrapText="1"/>
      <protection/>
    </xf>
    <xf numFmtId="0" fontId="8" fillId="0" borderId="0" xfId="0" applyFont="1" applyAlignment="1" applyProtection="1">
      <alignment horizontal="left"/>
      <protection/>
    </xf>
    <xf numFmtId="0" fontId="6" fillId="34" borderId="29" xfId="0" applyFont="1" applyFill="1" applyBorder="1" applyAlignment="1" applyProtection="1">
      <alignment horizontal="center" vertical="top" wrapText="1"/>
      <protection/>
    </xf>
    <xf numFmtId="0" fontId="6" fillId="34" borderId="28" xfId="0" applyFont="1" applyFill="1" applyBorder="1" applyAlignment="1" applyProtection="1">
      <alignment horizontal="center" vertical="top" wrapText="1"/>
      <protection/>
    </xf>
    <xf numFmtId="0" fontId="6" fillId="34" borderId="29" xfId="0" applyNumberFormat="1" applyFont="1" applyFill="1" applyBorder="1" applyAlignment="1" applyProtection="1">
      <alignment horizontal="center" vertical="top" wrapText="1"/>
      <protection/>
    </xf>
    <xf numFmtId="0" fontId="6" fillId="34" borderId="28" xfId="0" applyNumberFormat="1"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0" fontId="4" fillId="34" borderId="0" xfId="0" applyFont="1" applyFill="1" applyAlignment="1" applyProtection="1">
      <alignment vertical="top" wrapText="1"/>
      <protection/>
    </xf>
    <xf numFmtId="0" fontId="5" fillId="31" borderId="29" xfId="0" applyFont="1" applyFill="1" applyBorder="1" applyAlignment="1" applyProtection="1">
      <alignment horizontal="center" vertical="center"/>
      <protection locked="0"/>
    </xf>
    <xf numFmtId="0" fontId="5" fillId="31" borderId="36" xfId="0" applyFont="1" applyFill="1" applyBorder="1" applyAlignment="1" applyProtection="1">
      <alignment horizontal="center" vertical="center"/>
      <protection locked="0"/>
    </xf>
    <xf numFmtId="0" fontId="5" fillId="31" borderId="57" xfId="0" applyFont="1" applyFill="1" applyBorder="1" applyAlignment="1" applyProtection="1">
      <alignment horizontal="center" vertical="center"/>
      <protection locked="0"/>
    </xf>
    <xf numFmtId="0" fontId="5" fillId="31" borderId="60" xfId="0" applyFont="1" applyFill="1" applyBorder="1" applyAlignment="1" applyProtection="1">
      <alignment horizontal="center" vertical="center"/>
      <protection locked="0"/>
    </xf>
    <xf numFmtId="0" fontId="9" fillId="0" borderId="17" xfId="0" applyFont="1" applyBorder="1" applyAlignment="1" applyProtection="1">
      <alignment horizontal="justify" vertical="top" wrapText="1"/>
      <protection/>
    </xf>
    <xf numFmtId="0" fontId="5" fillId="31" borderId="29" xfId="0" applyFont="1" applyFill="1" applyBorder="1" applyAlignment="1" applyProtection="1">
      <alignment horizontal="center" wrapText="1"/>
      <protection locked="0"/>
    </xf>
    <xf numFmtId="0" fontId="5" fillId="31" borderId="36" xfId="0" applyFont="1" applyFill="1" applyBorder="1" applyAlignment="1" applyProtection="1">
      <alignment horizontal="center" wrapText="1"/>
      <protection locked="0"/>
    </xf>
    <xf numFmtId="0" fontId="5" fillId="31" borderId="29" xfId="0" applyFont="1" applyFill="1" applyBorder="1" applyAlignment="1" applyProtection="1">
      <alignment horizontal="center"/>
      <protection locked="0"/>
    </xf>
    <xf numFmtId="0" fontId="5" fillId="31" borderId="36" xfId="0" applyFont="1" applyFill="1" applyBorder="1" applyAlignment="1" applyProtection="1">
      <alignment horizontal="center"/>
      <protection locked="0"/>
    </xf>
    <xf numFmtId="0" fontId="0" fillId="31" borderId="36" xfId="0" applyFill="1" applyBorder="1" applyAlignment="1" applyProtection="1">
      <alignment horizontal="left" vertical="top" wrapText="1"/>
      <protection locked="0"/>
    </xf>
    <xf numFmtId="0" fontId="5" fillId="0" borderId="52"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9" fillId="0" borderId="17" xfId="0" applyFont="1" applyBorder="1" applyAlignment="1" applyProtection="1">
      <alignment horizontal="justify" vertical="top" wrapText="1"/>
      <protection/>
    </xf>
    <xf numFmtId="0" fontId="6" fillId="0" borderId="24" xfId="0" applyFont="1" applyFill="1" applyBorder="1" applyAlignment="1" applyProtection="1">
      <alignment horizontal="center" vertical="center" textRotation="90"/>
      <protection/>
    </xf>
    <xf numFmtId="0" fontId="6" fillId="0" borderId="25" xfId="0" applyFont="1" applyFill="1" applyBorder="1" applyAlignment="1" applyProtection="1">
      <alignment horizontal="center" vertical="center" textRotation="90"/>
      <protection/>
    </xf>
    <xf numFmtId="0" fontId="5" fillId="31" borderId="52" xfId="0" applyFont="1" applyFill="1" applyBorder="1" applyAlignment="1" applyProtection="1">
      <alignment horizontal="center" vertical="center"/>
      <protection locked="0"/>
    </xf>
    <xf numFmtId="0" fontId="5" fillId="31" borderId="59"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textRotation="90"/>
      <protection/>
    </xf>
    <xf numFmtId="0" fontId="6" fillId="0" borderId="38" xfId="0" applyFont="1" applyFill="1" applyBorder="1" applyAlignment="1" applyProtection="1">
      <alignment horizontal="center" vertical="center" textRotation="90"/>
      <protection/>
    </xf>
    <xf numFmtId="0" fontId="6" fillId="0" borderId="62" xfId="0" applyFont="1" applyFill="1" applyBorder="1" applyAlignment="1" applyProtection="1">
      <alignment horizontal="center" vertical="center" textRotation="90"/>
      <protection/>
    </xf>
    <xf numFmtId="0" fontId="6" fillId="0" borderId="26" xfId="0" applyFont="1" applyFill="1" applyBorder="1" applyAlignment="1" applyProtection="1">
      <alignment horizontal="center" vertical="center" textRotation="90"/>
      <protection/>
    </xf>
    <xf numFmtId="0" fontId="5" fillId="0" borderId="29"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31" borderId="29" xfId="0" applyNumberFormat="1" applyFont="1" applyFill="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locked="0"/>
    </xf>
    <xf numFmtId="0" fontId="5" fillId="0" borderId="29"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1" borderId="36" xfId="0" applyNumberFormat="1"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center"/>
      <protection/>
    </xf>
    <xf numFmtId="0" fontId="3" fillId="0" borderId="0" xfId="0" applyFont="1" applyAlignment="1" applyProtection="1">
      <alignment horizontal="left" vertical="top" wrapText="1"/>
      <protection/>
    </xf>
    <xf numFmtId="0" fontId="0" fillId="0" borderId="36" xfId="0" applyBorder="1" applyAlignment="1" applyProtection="1">
      <alignment horizontal="center" vertical="top" wrapText="1"/>
      <protection locked="0"/>
    </xf>
    <xf numFmtId="2" fontId="6" fillId="0" borderId="29"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justify" vertical="center" wrapText="1"/>
      <protection/>
    </xf>
    <xf numFmtId="0" fontId="4" fillId="34"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center" wrapText="1"/>
      <protection/>
    </xf>
    <xf numFmtId="0" fontId="5" fillId="31" borderId="29" xfId="0" applyFont="1" applyFill="1" applyBorder="1" applyAlignment="1" applyProtection="1">
      <alignment horizontal="left" vertical="top" wrapText="1"/>
      <protection locked="0"/>
    </xf>
    <xf numFmtId="0" fontId="5" fillId="31" borderId="28"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7" fillId="0" borderId="0" xfId="57" applyFont="1" applyAlignment="1" applyProtection="1">
      <alignment horizontal="left"/>
      <protection/>
    </xf>
    <xf numFmtId="0" fontId="3" fillId="0" borderId="0" xfId="0" applyFont="1" applyFill="1" applyBorder="1" applyAlignment="1" applyProtection="1">
      <alignment horizontal="left" vertical="center"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3" fillId="0" borderId="0" xfId="0" applyFont="1" applyFill="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0" fillId="0" borderId="0" xfId="0" applyFont="1" applyAlignment="1" applyProtection="1">
      <alignment horizontal="justify" vertical="top" wrapText="1"/>
      <protection/>
    </xf>
    <xf numFmtId="0" fontId="5" fillId="31" borderId="24" xfId="0" applyFont="1" applyFill="1" applyBorder="1" applyAlignment="1" applyProtection="1">
      <alignment horizontal="left" vertical="top"/>
      <protection locked="0"/>
    </xf>
    <xf numFmtId="0" fontId="5" fillId="31" borderId="24"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justify" vertical="top" wrapText="1"/>
      <protection/>
    </xf>
    <xf numFmtId="0" fontId="6" fillId="0" borderId="24" xfId="0" applyFont="1" applyBorder="1" applyAlignment="1" applyProtection="1">
      <alignment horizontal="left" vertical="top" wrapText="1"/>
      <protection/>
    </xf>
    <xf numFmtId="0" fontId="5" fillId="31" borderId="24" xfId="0" applyFont="1" applyFill="1" applyBorder="1" applyAlignment="1" applyProtection="1">
      <alignment horizontal="left" vertical="top" wrapText="1" shrinkToFit="1"/>
      <protection locked="0"/>
    </xf>
    <xf numFmtId="0" fontId="9" fillId="34" borderId="0" xfId="0" applyFont="1" applyFill="1" applyBorder="1" applyAlignment="1" applyProtection="1">
      <alignment horizontal="justify" vertical="top" wrapText="1"/>
      <protection/>
    </xf>
    <xf numFmtId="0" fontId="9" fillId="34" borderId="0" xfId="0" applyFont="1" applyFill="1" applyAlignment="1" applyProtection="1">
      <alignment vertical="top" wrapText="1"/>
      <protection/>
    </xf>
    <xf numFmtId="0" fontId="5" fillId="31" borderId="28" xfId="0" applyFont="1" applyFill="1" applyBorder="1" applyAlignment="1" applyProtection="1">
      <alignment horizontal="center" vertical="top" wrapText="1"/>
      <protection locked="0"/>
    </xf>
    <xf numFmtId="0" fontId="34" fillId="34" borderId="29"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6" fillId="0" borderId="29"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56" fillId="34" borderId="0" xfId="0" applyFont="1" applyFill="1" applyAlignment="1" applyProtection="1">
      <alignment horizontal="justify" vertical="top" wrapText="1"/>
      <protection/>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0" fillId="0" borderId="36" xfId="0" applyBorder="1" applyAlignment="1" applyProtection="1">
      <alignment vertical="top" wrapText="1"/>
      <protection locked="0"/>
    </xf>
    <xf numFmtId="0" fontId="0" fillId="31" borderId="28" xfId="0" applyFill="1" applyBorder="1" applyAlignment="1" applyProtection="1">
      <alignment vertical="top" wrapText="1"/>
      <protection locked="0"/>
    </xf>
    <xf numFmtId="0" fontId="0" fillId="0" borderId="36" xfId="0" applyBorder="1" applyAlignment="1" applyProtection="1">
      <alignment wrapText="1"/>
      <protection locked="0"/>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1" xfId="33"/>
    <cellStyle name="Accent2" xfId="34"/>
    <cellStyle name="Accent3" xfId="35"/>
    <cellStyle name="Accent4" xfId="36"/>
    <cellStyle name="Accent5" xfId="37"/>
    <cellStyle name="Accent6" xfId="38"/>
    <cellStyle name="Akcent 1" xfId="39"/>
    <cellStyle name="Akcent 2" xfId="40"/>
    <cellStyle name="Akcent 3" xfId="41"/>
    <cellStyle name="Akcent 4" xfId="42"/>
    <cellStyle name="Akcent 5" xfId="43"/>
    <cellStyle name="Akcent 6" xfId="44"/>
    <cellStyle name="Bad" xfId="45"/>
    <cellStyle name="Check Cell" xfId="46"/>
    <cellStyle name="Dane wejściowe" xfId="47"/>
    <cellStyle name="Dane wyjściowe" xfId="48"/>
    <cellStyle name="Dobre" xfId="49"/>
    <cellStyle name="Comma" xfId="50"/>
    <cellStyle name="Comma [0]" xfId="51"/>
    <cellStyle name="Good" xfId="52"/>
    <cellStyle name="Heading 1" xfId="53"/>
    <cellStyle name="Heading 2" xfId="54"/>
    <cellStyle name="Heading 3" xfId="55"/>
    <cellStyle name="Heading 4" xfId="56"/>
    <cellStyle name="Hyperlink" xfId="57"/>
    <cellStyle name="Komórka połączona" xfId="58"/>
    <cellStyle name="Komórka zaznaczona" xfId="59"/>
    <cellStyle name="Linked Cell" xfId="60"/>
    <cellStyle name="Nagłówek 1" xfId="61"/>
    <cellStyle name="Nagłówek 2" xfId="62"/>
    <cellStyle name="Nagłówek 3" xfId="63"/>
    <cellStyle name="Nagłówek 4" xfId="64"/>
    <cellStyle name="Neutral" xfId="65"/>
    <cellStyle name="Note" xfId="66"/>
    <cellStyle name="Obliczenia" xfId="67"/>
    <cellStyle name="Followed Hyperlink" xfId="68"/>
    <cellStyle name="Percent" xfId="69"/>
    <cellStyle name="Standard 2" xfId="70"/>
    <cellStyle name="Standard_Outline NIMs template 10-09-30" xfId="71"/>
    <cellStyle name="Suma" xfId="72"/>
    <cellStyle name="Tekst objaśnienia" xfId="73"/>
    <cellStyle name="Tekst ostrzeżenia" xfId="74"/>
    <cellStyle name="Title" xfId="75"/>
    <cellStyle name="Tytuł" xfId="76"/>
    <cellStyle name="Uwaga" xfId="77"/>
    <cellStyle name="Currency" xfId="78"/>
    <cellStyle name="Currency [0]" xfId="79"/>
    <cellStyle name="Złe" xfId="80"/>
  </cellStyles>
  <dxfs count="30">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kobize.pl/" TargetMode="External" /><Relationship Id="rId2" Type="http://schemas.openxmlformats.org/officeDocument/2006/relationships/comments" Target="../comments12.xml" /><Relationship Id="rId3" Type="http://schemas.openxmlformats.org/officeDocument/2006/relationships/vmlDrawing" Target="../drawings/vmlDrawing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tabSelected="1" view="pageBreakPreview" zoomScaleSheetLayoutView="100" zoomScalePageLayoutView="0" workbookViewId="0" topLeftCell="A1">
      <selection activeCell="E44" sqref="E44:G44"/>
    </sheetView>
  </sheetViews>
  <sheetFormatPr defaultColWidth="9.140625" defaultRowHeight="12.75"/>
  <cols>
    <col min="1" max="1" width="4.7109375" style="26" customWidth="1"/>
    <col min="2" max="9" width="12.7109375" style="26" customWidth="1"/>
    <col min="10" max="16384" width="9.140625" style="26" customWidth="1"/>
  </cols>
  <sheetData>
    <row r="1" spans="2:9" ht="51" customHeight="1">
      <c r="B1" s="400" t="str">
        <f>Translations!$B$2</f>
        <v>PLAN MONITOROWANIA WIELKOŚCI EMISJI ROCZNYCH</v>
      </c>
      <c r="C1" s="401"/>
      <c r="D1" s="401"/>
      <c r="E1" s="401"/>
      <c r="F1" s="401"/>
      <c r="G1" s="401"/>
      <c r="H1" s="401"/>
      <c r="I1" s="401"/>
    </row>
    <row r="2" ht="12.75">
      <c r="B2" s="61"/>
    </row>
    <row r="3" spans="2:10" ht="29.25" customHeight="1">
      <c r="B3" s="402" t="str">
        <f>Translations!$B$3</f>
        <v>SPIS TREŚCI</v>
      </c>
      <c r="C3" s="392"/>
      <c r="D3" s="392"/>
      <c r="E3" s="392"/>
      <c r="F3" s="392"/>
      <c r="G3" s="392"/>
      <c r="H3" s="392"/>
      <c r="I3" s="392"/>
      <c r="J3" s="62"/>
    </row>
    <row r="4" spans="1:9" ht="12.75">
      <c r="A4" s="63">
        <v>0</v>
      </c>
      <c r="B4" s="396" t="str">
        <f>Translations!$B$4</f>
        <v>Wytyczne i warunki</v>
      </c>
      <c r="C4" s="396"/>
      <c r="D4" s="396"/>
      <c r="E4" s="396"/>
      <c r="F4" s="396"/>
      <c r="G4" s="396"/>
      <c r="H4" s="396"/>
      <c r="I4" s="396"/>
    </row>
    <row r="5" spans="1:9" ht="12.75">
      <c r="A5" s="63">
        <v>1</v>
      </c>
      <c r="B5" s="396" t="str">
        <f>Translations!$B$5</f>
        <v>Wersje planu monitorowania</v>
      </c>
      <c r="C5" s="396"/>
      <c r="D5" s="396"/>
      <c r="E5" s="396"/>
      <c r="F5" s="396"/>
      <c r="G5" s="396"/>
      <c r="H5" s="396"/>
      <c r="I5" s="396"/>
    </row>
    <row r="6" spans="1:9" ht="12.75">
      <c r="A6" s="63">
        <v>2</v>
      </c>
      <c r="B6" s="396" t="str">
        <f>Translations!$B$6</f>
        <v>Identyfikacja operatora statku powietrznego</v>
      </c>
      <c r="C6" s="396"/>
      <c r="D6" s="396"/>
      <c r="E6" s="396"/>
      <c r="F6" s="396"/>
      <c r="G6" s="396"/>
      <c r="H6" s="396"/>
      <c r="I6" s="396"/>
    </row>
    <row r="7" spans="1:9" ht="12.75">
      <c r="A7" s="63">
        <v>3</v>
      </c>
      <c r="B7" s="396" t="str">
        <f>Translations!$B$7</f>
        <v>Dane teleadresowe</v>
      </c>
      <c r="C7" s="396"/>
      <c r="D7" s="396"/>
      <c r="E7" s="396"/>
      <c r="F7" s="396"/>
      <c r="G7" s="396"/>
      <c r="H7" s="396"/>
      <c r="I7" s="396"/>
    </row>
    <row r="8" spans="1:9" ht="12.75">
      <c r="A8" s="63">
        <v>4</v>
      </c>
      <c r="B8" s="396" t="str">
        <f>Translations!$B$8</f>
        <v>Źródła emisji i charakterystyka floty</v>
      </c>
      <c r="C8" s="396"/>
      <c r="D8" s="396"/>
      <c r="E8" s="396"/>
      <c r="F8" s="396"/>
      <c r="G8" s="396"/>
      <c r="H8" s="396"/>
      <c r="I8" s="396"/>
    </row>
    <row r="9" spans="1:9" ht="12.75">
      <c r="A9" s="63">
        <v>5</v>
      </c>
      <c r="B9" s="395" t="str">
        <f>Translations!$B$9</f>
        <v>Kwalifikowalność do uproszczonego podejścia</v>
      </c>
      <c r="C9" s="396"/>
      <c r="D9" s="396"/>
      <c r="E9" s="396"/>
      <c r="F9" s="396"/>
      <c r="G9" s="396"/>
      <c r="H9" s="396"/>
      <c r="I9" s="396"/>
    </row>
    <row r="10" spans="1:9" ht="12.75">
      <c r="A10" s="63">
        <v>6</v>
      </c>
      <c r="B10" s="395" t="str">
        <f>Translations!$B$10</f>
        <v>Dane dotyczące działalności</v>
      </c>
      <c r="C10" s="396"/>
      <c r="D10" s="396"/>
      <c r="E10" s="396"/>
      <c r="F10" s="396"/>
      <c r="G10" s="396"/>
      <c r="H10" s="396"/>
      <c r="I10" s="396"/>
    </row>
    <row r="11" spans="1:9" ht="12.75">
      <c r="A11" s="63">
        <v>7</v>
      </c>
      <c r="B11" s="395" t="str">
        <f>Translations!$B$11</f>
        <v>Ocena niepewności</v>
      </c>
      <c r="C11" s="396"/>
      <c r="D11" s="396"/>
      <c r="E11" s="396"/>
      <c r="F11" s="396"/>
      <c r="G11" s="396"/>
      <c r="H11" s="396"/>
      <c r="I11" s="396"/>
    </row>
    <row r="12" spans="1:9" ht="12.75">
      <c r="A12" s="63">
        <v>8</v>
      </c>
      <c r="B12" s="395" t="str">
        <f>Translations!$B$12</f>
        <v>Wskaźniki emisji</v>
      </c>
      <c r="C12" s="396"/>
      <c r="D12" s="396"/>
      <c r="E12" s="396"/>
      <c r="F12" s="396"/>
      <c r="G12" s="396"/>
      <c r="H12" s="396"/>
      <c r="I12" s="396"/>
    </row>
    <row r="13" spans="1:9" ht="12.75">
      <c r="A13" s="63">
        <v>9</v>
      </c>
      <c r="B13" s="395" t="str">
        <f>Translations!$B$13</f>
        <v>Obliczenie uproszczone wielkości emisji CO2</v>
      </c>
      <c r="C13" s="396"/>
      <c r="D13" s="396"/>
      <c r="E13" s="396"/>
      <c r="F13" s="396"/>
      <c r="G13" s="396"/>
      <c r="H13" s="396"/>
      <c r="I13" s="396"/>
    </row>
    <row r="14" spans="1:9" ht="12.75">
      <c r="A14" s="63">
        <v>10</v>
      </c>
      <c r="B14" s="395" t="str">
        <f>Translations!$B$14</f>
        <v>Luki w danych</v>
      </c>
      <c r="C14" s="396"/>
      <c r="D14" s="396"/>
      <c r="E14" s="396"/>
      <c r="F14" s="396"/>
      <c r="G14" s="396"/>
      <c r="H14" s="396"/>
      <c r="I14" s="396"/>
    </row>
    <row r="15" spans="1:9" ht="12.75">
      <c r="A15" s="63">
        <v>11</v>
      </c>
      <c r="B15" s="396" t="str">
        <f>Translations!$B$15</f>
        <v>Zarządzanie</v>
      </c>
      <c r="C15" s="396"/>
      <c r="D15" s="396"/>
      <c r="E15" s="396"/>
      <c r="F15" s="396"/>
      <c r="G15" s="396"/>
      <c r="H15" s="396"/>
      <c r="I15" s="396"/>
    </row>
    <row r="16" spans="1:9" ht="12.75">
      <c r="A16" s="63">
        <v>12</v>
      </c>
      <c r="B16" s="395" t="str">
        <f>Translations!$B$16</f>
        <v>Działania w zakresie przepływu danych</v>
      </c>
      <c r="C16" s="395"/>
      <c r="D16" s="396"/>
      <c r="E16" s="396"/>
      <c r="F16" s="396"/>
      <c r="G16" s="396"/>
      <c r="H16" s="396"/>
      <c r="I16" s="396"/>
    </row>
    <row r="17" spans="1:9" ht="12.75">
      <c r="A17" s="63">
        <v>13</v>
      </c>
      <c r="B17" s="395" t="str">
        <f>Translations!$B$17</f>
        <v>Działania kontrolne</v>
      </c>
      <c r="C17" s="395"/>
      <c r="D17" s="396"/>
      <c r="E17" s="396"/>
      <c r="F17" s="396"/>
      <c r="G17" s="396"/>
      <c r="H17" s="396"/>
      <c r="I17" s="396"/>
    </row>
    <row r="18" spans="1:9" ht="12.75">
      <c r="A18" s="63">
        <v>14</v>
      </c>
      <c r="B18" s="396" t="str">
        <f>Translations!$B$18</f>
        <v>Wykaz zastosowanych definicji i skrótów</v>
      </c>
      <c r="C18" s="396"/>
      <c r="D18" s="396"/>
      <c r="E18" s="396"/>
      <c r="F18" s="396"/>
      <c r="G18" s="396"/>
      <c r="H18" s="396"/>
      <c r="I18" s="396"/>
    </row>
    <row r="19" spans="1:9" ht="12.75">
      <c r="A19" s="63">
        <v>15</v>
      </c>
      <c r="B19" s="396" t="str">
        <f>Translations!$B$19</f>
        <v>Dodatkowe informacje</v>
      </c>
      <c r="C19" s="396"/>
      <c r="D19" s="396"/>
      <c r="E19" s="396"/>
      <c r="F19" s="396"/>
      <c r="G19" s="396"/>
      <c r="H19" s="396"/>
      <c r="I19" s="396"/>
    </row>
    <row r="20" spans="1:9" ht="12.75">
      <c r="A20" s="63">
        <v>16</v>
      </c>
      <c r="B20" s="396" t="str">
        <f>Translations!$B$20</f>
        <v>Dalsze informacje dotyczące poszczególnych państw członkowskich</v>
      </c>
      <c r="C20" s="396"/>
      <c r="D20" s="396"/>
      <c r="E20" s="396"/>
      <c r="F20" s="396"/>
      <c r="G20" s="396"/>
      <c r="H20" s="396"/>
      <c r="I20" s="396"/>
    </row>
    <row r="21" ht="12.75">
      <c r="A21" s="63"/>
    </row>
    <row r="22" ht="12.75">
      <c r="A22" s="63"/>
    </row>
    <row r="23" spans="2:9" ht="13.5" thickBot="1">
      <c r="B23" s="394" t="str">
        <f>Translations!$B$21</f>
        <v>Informacje dotyczące niniejszego dokumentu:</v>
      </c>
      <c r="C23" s="392"/>
      <c r="D23" s="392"/>
      <c r="E23" s="392"/>
      <c r="F23" s="392"/>
      <c r="G23" s="392"/>
      <c r="H23" s="392"/>
      <c r="I23" s="392"/>
    </row>
    <row r="24" spans="2:9" s="29" customFormat="1" ht="26.25" customHeight="1">
      <c r="B24" s="416" t="str">
        <f>Translations!$B$22</f>
        <v>Niniejszy plan monitorowania został złożony przez:</v>
      </c>
      <c r="C24" s="392"/>
      <c r="D24" s="392"/>
      <c r="E24" s="393"/>
      <c r="F24" s="397">
        <f>IF(ISBLANK('Identyfikacja operatora'!I7),"",'Identyfikacja operatora'!I7)</f>
      </c>
      <c r="G24" s="398"/>
      <c r="H24" s="398"/>
      <c r="I24" s="399"/>
    </row>
    <row r="25" spans="2:9" s="29" customFormat="1" ht="25.5" customHeight="1">
      <c r="B25" s="388" t="str">
        <f>Translations!$B$23</f>
        <v>Niepowtarzalny identyfikator operatora statku powietrznego (nr CRCO):</v>
      </c>
      <c r="C25" s="389"/>
      <c r="D25" s="389"/>
      <c r="E25" s="390"/>
      <c r="F25" s="382">
        <f>IF(ISBLANK('Identyfikacja operatora'!I11),"",'Identyfikacja operatora'!I11)</f>
      </c>
      <c r="G25" s="383"/>
      <c r="H25" s="383"/>
      <c r="I25" s="384"/>
    </row>
    <row r="26" spans="2:9" s="29" customFormat="1" ht="13.5" thickBot="1">
      <c r="B26" s="391" t="str">
        <f>Translations!$B$24</f>
        <v>Nr wersji niniejszego planu monitorowania:</v>
      </c>
      <c r="C26" s="392"/>
      <c r="D26" s="392"/>
      <c r="E26" s="393"/>
      <c r="F26" s="385">
        <f>IF(ISBLANK('Identyfikacja operatora'!I17),"",'Identyfikacja operatora'!I17)</f>
      </c>
      <c r="G26" s="386"/>
      <c r="H26" s="386"/>
      <c r="I26" s="387"/>
    </row>
    <row r="27" ht="12.75">
      <c r="H27" s="64"/>
    </row>
    <row r="28" spans="2:9" ht="12.75">
      <c r="B28" s="412" t="str">
        <f>Translations!$B$25</f>
        <v>Jeżeli właściwy organ wymaga złożenia planu monitorowania w formie podpisanego egzemplarza papierowego, podpis należy złożyć w wyznaczonym poniżej miejscu:</v>
      </c>
      <c r="C28" s="412"/>
      <c r="D28" s="412"/>
      <c r="E28" s="412"/>
      <c r="F28" s="412"/>
      <c r="G28" s="412"/>
      <c r="H28" s="389"/>
      <c r="I28" s="389"/>
    </row>
    <row r="29" spans="2:9" ht="12.75">
      <c r="B29" s="412"/>
      <c r="C29" s="412"/>
      <c r="D29" s="412"/>
      <c r="E29" s="412"/>
      <c r="F29" s="412"/>
      <c r="G29" s="412"/>
      <c r="H29" s="389"/>
      <c r="I29" s="389"/>
    </row>
    <row r="35" spans="2:7" ht="13.5" thickBot="1">
      <c r="B35" s="60"/>
      <c r="D35" s="60"/>
      <c r="E35" s="60"/>
      <c r="F35" s="65"/>
      <c r="G35" s="65"/>
    </row>
    <row r="36" spans="2:9" ht="12.75">
      <c r="B36" s="411" t="str">
        <f>Translations!$B$26</f>
        <v>Data</v>
      </c>
      <c r="C36" s="411"/>
      <c r="D36" s="411"/>
      <c r="E36" s="60"/>
      <c r="F36" s="409" t="str">
        <f>Translations!$B$27</f>
        <v>Imię i nazwisko oraz podpis 
osoby odpowiedzialnej prawnie</v>
      </c>
      <c r="G36" s="409"/>
      <c r="H36" s="409"/>
      <c r="I36" s="409"/>
    </row>
    <row r="37" spans="6:9" ht="12.75">
      <c r="F37" s="410"/>
      <c r="G37" s="410"/>
      <c r="H37" s="410"/>
      <c r="I37" s="410"/>
    </row>
    <row r="41" spans="1:9" ht="13.5" thickBot="1">
      <c r="A41" s="63"/>
      <c r="B41" s="394" t="str">
        <f>Translations!$B$28</f>
        <v>Informacje dotyczące wersji formularza:</v>
      </c>
      <c r="C41" s="392"/>
      <c r="D41" s="392"/>
      <c r="E41" s="392"/>
      <c r="F41" s="392"/>
      <c r="G41" s="392"/>
      <c r="H41" s="392"/>
      <c r="I41" s="392"/>
    </row>
    <row r="42" spans="2:7" ht="12.75">
      <c r="B42" s="66" t="str">
        <f>Translations!$B$29</f>
        <v>Formularz sporządzony przez:</v>
      </c>
      <c r="C42" s="67"/>
      <c r="D42" s="67"/>
      <c r="E42" s="413" t="str">
        <f>VersionDocumentation!B4</f>
        <v>Poland</v>
      </c>
      <c r="F42" s="414"/>
      <c r="G42" s="415"/>
    </row>
    <row r="43" spans="2:7" ht="12.75">
      <c r="B43" s="68" t="str">
        <f>Translations!$B$30</f>
        <v>Data publikacji:</v>
      </c>
      <c r="C43" s="69"/>
      <c r="D43" s="70"/>
      <c r="E43" s="71">
        <f>VersionDocumentation!B3</f>
        <v>41124</v>
      </c>
      <c r="F43" s="403"/>
      <c r="G43" s="404"/>
    </row>
    <row r="44" spans="2:7" ht="12.75">
      <c r="B44" s="68" t="str">
        <f>Translations!$B$31</f>
        <v>Wersja językowa:</v>
      </c>
      <c r="C44" s="70"/>
      <c r="D44" s="70"/>
      <c r="E44" s="405" t="str">
        <f>VersionDocumentation!B5</f>
        <v>Polish</v>
      </c>
      <c r="F44" s="403"/>
      <c r="G44" s="404"/>
    </row>
    <row r="45" spans="2:7" ht="13.5" thickBot="1">
      <c r="B45" s="72" t="str">
        <f>Translations!$B$32</f>
        <v>Nazwa dokumentu referencyjnego:</v>
      </c>
      <c r="C45" s="73"/>
      <c r="D45" s="73"/>
      <c r="E45" s="406" t="str">
        <f>VersionDocumentation!C3</f>
        <v>MP P3 Aircraft_PL_pl_030812.xls</v>
      </c>
      <c r="F45" s="407"/>
      <c r="G45" s="408"/>
    </row>
  </sheetData>
  <sheetProtection sheet="1" objects="1" scenarios="1" formatCells="0" formatColumns="0" formatRows="0"/>
  <mergeCells count="34">
    <mergeCell ref="F43:G43"/>
    <mergeCell ref="E44:G44"/>
    <mergeCell ref="E45:G45"/>
    <mergeCell ref="B14:I14"/>
    <mergeCell ref="B15:I15"/>
    <mergeCell ref="F36:I37"/>
    <mergeCell ref="B36:D36"/>
    <mergeCell ref="B28:I29"/>
    <mergeCell ref="E42:G42"/>
    <mergeCell ref="B24:E24"/>
    <mergeCell ref="B1:I1"/>
    <mergeCell ref="B3:I3"/>
    <mergeCell ref="B4:I4"/>
    <mergeCell ref="B5:I5"/>
    <mergeCell ref="B6:I6"/>
    <mergeCell ref="B7:I7"/>
    <mergeCell ref="B23:I23"/>
    <mergeCell ref="F24:I24"/>
    <mergeCell ref="B8:I8"/>
    <mergeCell ref="B9:I9"/>
    <mergeCell ref="B10:I10"/>
    <mergeCell ref="B11:I11"/>
    <mergeCell ref="B12:I12"/>
    <mergeCell ref="B13:I13"/>
    <mergeCell ref="F25:I25"/>
    <mergeCell ref="F26:I26"/>
    <mergeCell ref="B25:E25"/>
    <mergeCell ref="B26:E26"/>
    <mergeCell ref="B41:I41"/>
    <mergeCell ref="B16:I16"/>
    <mergeCell ref="B17:I17"/>
    <mergeCell ref="B18:I18"/>
    <mergeCell ref="B19:I19"/>
    <mergeCell ref="B20:I20"/>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Wersje planu monitorowania'!A1" display="'Wersje planu monitorowania'!A1"/>
    <hyperlink ref="B7:I7" location="'Identyfikacja operatora'!A77" display="'Identyfikacja operatora'!A77"/>
    <hyperlink ref="B9:I9" location="'Źródła emisji'!A80" display="'Źródła emisji'!A80"/>
    <hyperlink ref="B11:I11" location="Obliczenia!A86" display="Obliczenia!A86"/>
    <hyperlink ref="B12:I12" location="Obliczenia!A163" display="Obliczenia!A163"/>
    <hyperlink ref="B14:I14" location="'Obliczenia uproszczone'!A24" display="'Obliczenia uproszczone'!A24"/>
    <hyperlink ref="B16:I16" location="Zarządzanie!A34" display="Zarządzanie!A34"/>
    <hyperlink ref="B17:I17" location="Zarządzanie!A55" display="Zarządzanie!A55"/>
    <hyperlink ref="B18:I18" location="Zarządzanie!A122" display="Zarządzanie!A122"/>
    <hyperlink ref="B19:I19" location="Zarządzanie!A138" display="Zarządzanie!A138"/>
    <hyperlink ref="B4:I4" location="'Wytyczne i warunki'!A1" display="'Wytyczne i warunki'!A1"/>
    <hyperlink ref="B6:I6" location="'Identyfikacja operatora'!A1" display="'Identyfikacja operatora'!A1"/>
    <hyperlink ref="B8:I8" location="'Źródła emisji'!A1" display="'Źródła emisji'!A1"/>
    <hyperlink ref="B10:I10" location="Obliczenia!A1" display="Obliczenia!A1"/>
    <hyperlink ref="B13:I13" location="'Obliczenia uproszczone'!A1" display="'Obliczenia uproszczone'!A1"/>
    <hyperlink ref="B15:I15" location="Zarządzanie!A1" display="Zarządzanie!A1"/>
    <hyperlink ref="B20:I20" location="'Informacje uzupełniające'!A1" display="'Informacje uzupełniające'!A1"/>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352">
      <selection activeCell="F362" sqref="F362"/>
    </sheetView>
  </sheetViews>
  <sheetFormatPr defaultColWidth="9.140625" defaultRowHeight="12.75"/>
  <cols>
    <col min="1" max="1" width="23.140625" style="26" customWidth="1"/>
    <col min="2" max="16384" width="9.140625" style="26" customWidth="1"/>
  </cols>
  <sheetData>
    <row r="1" ht="12.75">
      <c r="A1" s="270" t="s">
        <v>123</v>
      </c>
    </row>
    <row r="2" ht="12.75">
      <c r="A2" s="271" t="str">
        <f>Translations!$B$368</f>
        <v>Proszę wybrać</v>
      </c>
    </row>
    <row r="3" ht="12.75">
      <c r="A3" s="271" t="str">
        <f>Translations!$B$369</f>
        <v>Austria</v>
      </c>
    </row>
    <row r="4" ht="12.75">
      <c r="A4" s="271" t="str">
        <f>Translations!$B$370</f>
        <v>Belgia</v>
      </c>
    </row>
    <row r="5" ht="12.75">
      <c r="A5" s="271" t="str">
        <f>Translations!$B$371</f>
        <v>Bułgaria</v>
      </c>
    </row>
    <row r="6" ht="12.75">
      <c r="A6" s="271" t="str">
        <f>Translations!$B$372</f>
        <v>Chorwacja</v>
      </c>
    </row>
    <row r="7" ht="12.75">
      <c r="A7" s="271" t="str">
        <f>Translations!$B$373</f>
        <v>Cypr</v>
      </c>
    </row>
    <row r="8" ht="12.75">
      <c r="A8" s="271" t="str">
        <f>Translations!$B$374</f>
        <v>Republika Czeska</v>
      </c>
    </row>
    <row r="9" ht="12.75">
      <c r="A9" s="271" t="str">
        <f>Translations!$B$375</f>
        <v>Dania</v>
      </c>
    </row>
    <row r="10" ht="12.75">
      <c r="A10" s="271" t="str">
        <f>Translations!$B$376</f>
        <v>Estonia</v>
      </c>
    </row>
    <row r="11" ht="12.75">
      <c r="A11" s="271" t="str">
        <f>Translations!$B$377</f>
        <v>Finlandia</v>
      </c>
    </row>
    <row r="12" ht="12.75">
      <c r="A12" s="271" t="str">
        <f>Translations!$B$378</f>
        <v>Francja</v>
      </c>
    </row>
    <row r="13" ht="12.75">
      <c r="A13" s="271" t="str">
        <f>Translations!$B$379</f>
        <v>Niemcy</v>
      </c>
    </row>
    <row r="14" ht="12.75">
      <c r="A14" s="271" t="str">
        <f>Translations!$B$380</f>
        <v>Grecja</v>
      </c>
    </row>
    <row r="15" ht="12.75">
      <c r="A15" s="271" t="str">
        <f>Translations!$B$381</f>
        <v>Węgry</v>
      </c>
    </row>
    <row r="16" ht="12.75">
      <c r="A16" s="272" t="str">
        <f>Translations!$B$382</f>
        <v>Islandia </v>
      </c>
    </row>
    <row r="17" ht="12.75">
      <c r="A17" s="271" t="str">
        <f>Translations!$B$383</f>
        <v>Irlandia</v>
      </c>
    </row>
    <row r="18" ht="12.75">
      <c r="A18" s="271" t="str">
        <f>Translations!$B$384</f>
        <v>Włochy</v>
      </c>
    </row>
    <row r="19" ht="12.75">
      <c r="A19" s="271" t="str">
        <f>Translations!$B$385</f>
        <v>Łotwa</v>
      </c>
    </row>
    <row r="20" ht="12.75">
      <c r="A20" s="271" t="str">
        <f>Translations!$B$386</f>
        <v>Liechtenstein</v>
      </c>
    </row>
    <row r="21" ht="12.75">
      <c r="A21" s="271" t="str">
        <f>Translations!$B$387</f>
        <v>Litwa</v>
      </c>
    </row>
    <row r="22" ht="12.75">
      <c r="A22" s="271" t="str">
        <f>Translations!$B$388</f>
        <v>Luksemburg</v>
      </c>
    </row>
    <row r="23" ht="12.75">
      <c r="A23" s="271" t="str">
        <f>Translations!$B$389</f>
        <v>Malta</v>
      </c>
    </row>
    <row r="24" ht="12.75">
      <c r="A24" s="271" t="str">
        <f>Translations!$B$390</f>
        <v>Niderlandy</v>
      </c>
    </row>
    <row r="25" ht="12.75">
      <c r="A25" s="272" t="str">
        <f>Translations!$B$391</f>
        <v>Norwegia </v>
      </c>
    </row>
    <row r="26" ht="12.75">
      <c r="A26" s="271" t="str">
        <f>Translations!$B$392</f>
        <v>Polska</v>
      </c>
    </row>
    <row r="27" ht="12.75">
      <c r="A27" s="271" t="str">
        <f>Translations!$B$393</f>
        <v>Portugalia</v>
      </c>
    </row>
    <row r="28" ht="12.75">
      <c r="A28" s="271" t="str">
        <f>Translations!$B$394</f>
        <v>Rumunia</v>
      </c>
    </row>
    <row r="29" ht="12.75">
      <c r="A29" s="271" t="str">
        <f>Translations!$B$395</f>
        <v>Słowacja</v>
      </c>
    </row>
    <row r="30" ht="12.75">
      <c r="A30" s="271" t="str">
        <f>Translations!$B$396</f>
        <v>Słowenia</v>
      </c>
    </row>
    <row r="31" ht="12.75">
      <c r="A31" s="271" t="str">
        <f>Translations!$B$397</f>
        <v>Hiszpania</v>
      </c>
    </row>
    <row r="32" ht="12.75">
      <c r="A32" s="271" t="str">
        <f>Translations!$B$398</f>
        <v>Szwecja</v>
      </c>
    </row>
    <row r="33" ht="12.75">
      <c r="A33" s="271" t="str">
        <f>Translations!$B$399</f>
        <v>Zjednoczone Królestwo</v>
      </c>
    </row>
    <row r="34" ht="12.75"/>
    <row r="35" ht="12.75"/>
    <row r="36" ht="12.75">
      <c r="A36" s="75" t="s">
        <v>160</v>
      </c>
    </row>
    <row r="37" ht="12.75">
      <c r="A37" s="271" t="str">
        <f>Translations!$B$368</f>
        <v>Proszę wybrać</v>
      </c>
    </row>
    <row r="38" ht="12.75">
      <c r="A38" s="271"/>
    </row>
    <row r="39" ht="12.75">
      <c r="A39" s="271" t="str">
        <f>Translations!$B$400</f>
        <v>Afganistan</v>
      </c>
    </row>
    <row r="40" ht="12.75">
      <c r="A40" s="271" t="str">
        <f>Translations!$B$401</f>
        <v>Albania</v>
      </c>
    </row>
    <row r="41" ht="12.75">
      <c r="A41" s="271" t="str">
        <f>Translations!$B$402</f>
        <v>Algieria</v>
      </c>
    </row>
    <row r="42" ht="12.75">
      <c r="A42" s="271" t="str">
        <f>Translations!$B$403</f>
        <v>Samoa Amerykańskie</v>
      </c>
    </row>
    <row r="43" ht="12.75">
      <c r="A43" s="271" t="str">
        <f>Translations!$B$404</f>
        <v>Andora</v>
      </c>
    </row>
    <row r="44" ht="12.75">
      <c r="A44" s="271" t="str">
        <f>Translations!$B$405</f>
        <v>Angola</v>
      </c>
    </row>
    <row r="45" ht="12.75">
      <c r="A45" s="271" t="str">
        <f>Translations!$B$406</f>
        <v>Anguilla</v>
      </c>
    </row>
    <row r="46" ht="12.75">
      <c r="A46" s="271" t="str">
        <f>Translations!$B$407</f>
        <v>Antigua i Barbuda</v>
      </c>
    </row>
    <row r="47" ht="12.75">
      <c r="A47" s="271" t="str">
        <f>Translations!$B$408</f>
        <v>Argentyna</v>
      </c>
    </row>
    <row r="48" ht="12.75">
      <c r="A48" s="271" t="str">
        <f>Translations!$B$409</f>
        <v>Armenia</v>
      </c>
    </row>
    <row r="49" ht="12.75">
      <c r="A49" s="271" t="str">
        <f>Translations!$B$410</f>
        <v>Aruba</v>
      </c>
    </row>
    <row r="50" ht="12.75">
      <c r="A50" s="271" t="str">
        <f>Translations!$B$411</f>
        <v>Australia</v>
      </c>
    </row>
    <row r="51" ht="12.75">
      <c r="A51" s="271" t="str">
        <f>Translations!$B$369</f>
        <v>Austria</v>
      </c>
    </row>
    <row r="52" ht="12.75">
      <c r="A52" s="271" t="str">
        <f>Translations!$B$412</f>
        <v>Azerbejdżan </v>
      </c>
    </row>
    <row r="53" ht="12.75">
      <c r="A53" s="271" t="str">
        <f>Translations!$B$413</f>
        <v>Bahamy</v>
      </c>
    </row>
    <row r="54" ht="12.75">
      <c r="A54" s="271" t="str">
        <f>Translations!$B$414</f>
        <v>Bahrajn</v>
      </c>
    </row>
    <row r="55" ht="12.75">
      <c r="A55" s="271" t="str">
        <f>Translations!$B$415</f>
        <v>Bangladesz</v>
      </c>
    </row>
    <row r="56" ht="12.75">
      <c r="A56" s="271" t="str">
        <f>Translations!$B$416</f>
        <v>Barbados</v>
      </c>
    </row>
    <row r="57" ht="12.75">
      <c r="A57" s="271" t="str">
        <f>Translations!$B$417</f>
        <v>Białoruś</v>
      </c>
    </row>
    <row r="58" ht="12.75">
      <c r="A58" s="271" t="str">
        <f>Translations!$B$370</f>
        <v>Belgia</v>
      </c>
    </row>
    <row r="59" ht="12.75">
      <c r="A59" s="271" t="str">
        <f>Translations!$B$418</f>
        <v>Belize</v>
      </c>
    </row>
    <row r="60" ht="12.75">
      <c r="A60" s="271" t="str">
        <f>Translations!$B$419</f>
        <v>Benin</v>
      </c>
    </row>
    <row r="61" ht="12.75">
      <c r="A61" s="271" t="str">
        <f>Translations!$B$420</f>
        <v>Bermudy</v>
      </c>
    </row>
    <row r="62" ht="12.75">
      <c r="A62" s="271" t="str">
        <f>Translations!$B$421</f>
        <v>Bhutan</v>
      </c>
    </row>
    <row r="63" ht="12.75">
      <c r="A63" s="271" t="str">
        <f>Translations!$B$422</f>
        <v>Wielonarodowe Państwo Boliwia </v>
      </c>
    </row>
    <row r="64" ht="12.75">
      <c r="A64" s="271" t="str">
        <f>Translations!$B$423</f>
        <v>Bośnia i Hercegowina </v>
      </c>
    </row>
    <row r="65" ht="12.75">
      <c r="A65" s="271" t="str">
        <f>Translations!$B$424</f>
        <v>Botswana</v>
      </c>
    </row>
    <row r="66" ht="12.75">
      <c r="A66" s="271" t="str">
        <f>Translations!$B$425</f>
        <v>Brazylia</v>
      </c>
    </row>
    <row r="67" ht="12.75">
      <c r="A67" s="271" t="str">
        <f>Translations!$B$427</f>
        <v>Państwo Brunei Darussalam</v>
      </c>
    </row>
    <row r="68" ht="12.75">
      <c r="A68" s="271" t="str">
        <f>Translations!$B$371</f>
        <v>Bułgaria</v>
      </c>
    </row>
    <row r="69" ht="12.75">
      <c r="A69" s="271" t="str">
        <f>Translations!$B$428</f>
        <v>Burkina Faso</v>
      </c>
    </row>
    <row r="70" ht="12.75">
      <c r="A70" s="271" t="str">
        <f>Translations!$B$429</f>
        <v>Burundi</v>
      </c>
    </row>
    <row r="71" ht="12.75">
      <c r="A71" s="271" t="str">
        <f>Translations!$B$430</f>
        <v>Kambodża </v>
      </c>
    </row>
    <row r="72" ht="12.75">
      <c r="A72" s="271" t="str">
        <f>Translations!$B$431</f>
        <v>Kamerun </v>
      </c>
    </row>
    <row r="73" ht="12.75">
      <c r="A73" s="271" t="str">
        <f>Translations!$B$432</f>
        <v>Kanada</v>
      </c>
    </row>
    <row r="74" ht="12.75">
      <c r="A74" s="271" t="str">
        <f>Translations!$B$433</f>
        <v>Republika Zielonego Przylądka </v>
      </c>
    </row>
    <row r="75" ht="12.75">
      <c r="A75" s="271" t="str">
        <f>Translations!$B$434</f>
        <v>Kajmany </v>
      </c>
    </row>
    <row r="76" ht="12.75">
      <c r="A76" s="271" t="str">
        <f>Translations!$B$435</f>
        <v>Republika Środkowoafrykańska </v>
      </c>
    </row>
    <row r="77" ht="12.75">
      <c r="A77" s="271" t="str">
        <f>Translations!$B$436</f>
        <v>Czad</v>
      </c>
    </row>
    <row r="78" ht="12.75">
      <c r="A78" s="271" t="str">
        <f>Translations!$B$437</f>
        <v>Wyspy Normandzkie </v>
      </c>
    </row>
    <row r="79" ht="12.75">
      <c r="A79" s="271" t="str">
        <f>Translations!$B$438</f>
        <v>Chile</v>
      </c>
    </row>
    <row r="80" ht="12.75">
      <c r="A80" s="271" t="str">
        <f>Translations!$B$439</f>
        <v>Chiny</v>
      </c>
    </row>
    <row r="81" ht="12.75">
      <c r="A81" s="271" t="str">
        <f>Translations!$B$442</f>
        <v>Kolumbia </v>
      </c>
    </row>
    <row r="82" ht="12.75">
      <c r="A82" s="271" t="str">
        <f>Translations!$B$443</f>
        <v>Komory </v>
      </c>
    </row>
    <row r="83" ht="12.75">
      <c r="A83" s="271" t="str">
        <f>Translations!$B$444</f>
        <v>Kongo </v>
      </c>
    </row>
    <row r="84" ht="12.75">
      <c r="A84" s="271" t="str">
        <f>Translations!$B$450</f>
        <v>Demokratyczna Republika Konga </v>
      </c>
    </row>
    <row r="85" ht="12.75">
      <c r="A85" s="271" t="str">
        <f>Translations!$B$445</f>
        <v>Wyspy Cooka </v>
      </c>
    </row>
    <row r="86" ht="12.75">
      <c r="A86" s="271" t="str">
        <f>Translations!$B$446</f>
        <v>Kostaryka </v>
      </c>
    </row>
    <row r="87" ht="12.75">
      <c r="A87" s="271" t="str">
        <f>Translations!$B$447</f>
        <v>Wybrzeże Kości Słoniowej </v>
      </c>
    </row>
    <row r="88" ht="12.75">
      <c r="A88" s="271" t="str">
        <f>Translations!$B$372</f>
        <v>Chorwacja</v>
      </c>
    </row>
    <row r="89" ht="12.75">
      <c r="A89" s="271" t="str">
        <f>Translations!$B$448</f>
        <v>Kuba</v>
      </c>
    </row>
    <row r="90" ht="15">
      <c r="A90" s="313" t="str">
        <f>Translations!$B$824</f>
        <v>Curaçao</v>
      </c>
    </row>
    <row r="91" ht="12.75">
      <c r="A91" s="271" t="str">
        <f>Translations!$B$373</f>
        <v>Cypr</v>
      </c>
    </row>
    <row r="92" ht="12.75">
      <c r="A92" s="271" t="str">
        <f>Translations!$B$374</f>
        <v>Republika Czeska</v>
      </c>
    </row>
    <row r="93" ht="12.75">
      <c r="A93" s="271" t="str">
        <f>Translations!$B$375</f>
        <v>Dania</v>
      </c>
    </row>
    <row r="94" ht="12.75">
      <c r="A94" s="271" t="str">
        <f>Translations!$B$451</f>
        <v>Dżibuti </v>
      </c>
    </row>
    <row r="95" ht="12.75">
      <c r="A95" s="271" t="str">
        <f>Translations!$B$452</f>
        <v>Dominika </v>
      </c>
    </row>
    <row r="96" ht="12.75">
      <c r="A96" s="271" t="str">
        <f>Translations!$B$453</f>
        <v>Republika Dominikańska </v>
      </c>
    </row>
    <row r="97" ht="12.75">
      <c r="A97" s="271" t="str">
        <f>Translations!$B$454</f>
        <v>Ekwador </v>
      </c>
    </row>
    <row r="98" ht="12.75">
      <c r="A98" s="271" t="str">
        <f>Translations!$B$455</f>
        <v>Egipt</v>
      </c>
    </row>
    <row r="99" ht="12.75">
      <c r="A99" s="271" t="str">
        <f>Translations!$B$456</f>
        <v>Salwador </v>
      </c>
    </row>
    <row r="100" ht="12.75">
      <c r="A100" s="271" t="str">
        <f>Translations!$B$457</f>
        <v>Gwinea Równikowa </v>
      </c>
    </row>
    <row r="101" ht="12.75">
      <c r="A101" s="271" t="str">
        <f>Translations!$B$458</f>
        <v>Erytrea </v>
      </c>
    </row>
    <row r="102" ht="12.75">
      <c r="A102" s="271" t="str">
        <f>Translations!$B$376</f>
        <v>Estonia</v>
      </c>
    </row>
    <row r="103" ht="12.75">
      <c r="A103" s="271" t="str">
        <f>Translations!$B$459</f>
        <v>Etiopia</v>
      </c>
    </row>
    <row r="104" ht="12.75">
      <c r="A104" s="271" t="str">
        <f>Translations!$B$461</f>
        <v>Falklandy</v>
      </c>
    </row>
    <row r="105" ht="12.75">
      <c r="A105" s="271" t="str">
        <f>Translations!$B$460</f>
        <v>Wyspy Owcze </v>
      </c>
    </row>
    <row r="106" ht="12.75">
      <c r="A106" s="271" t="str">
        <f>Translations!$B$462</f>
        <v>Fidżi</v>
      </c>
    </row>
    <row r="107" ht="12.75">
      <c r="A107" s="271" t="str">
        <f>Translations!$B$377</f>
        <v>Finlandia</v>
      </c>
    </row>
    <row r="108" ht="12.75">
      <c r="A108" s="271" t="str">
        <f>Translations!$B$378</f>
        <v>Francja</v>
      </c>
    </row>
    <row r="109" ht="12.75">
      <c r="A109" s="271" t="str">
        <f>Translations!$B$464</f>
        <v>Polinezja Francuska </v>
      </c>
    </row>
    <row r="110" ht="12.75">
      <c r="A110" s="271" t="str">
        <f>Translations!$B$465</f>
        <v>Gabon</v>
      </c>
    </row>
    <row r="111" ht="12.75">
      <c r="A111" s="271" t="str">
        <f>Translations!$B$466</f>
        <v>Gambia</v>
      </c>
    </row>
    <row r="112" ht="12.75">
      <c r="A112" s="271" t="str">
        <f>Translations!$B$467</f>
        <v>Gruzja </v>
      </c>
    </row>
    <row r="113" ht="12.75">
      <c r="A113" s="271" t="str">
        <f>Translations!$B$379</f>
        <v>Niemcy</v>
      </c>
    </row>
    <row r="114" ht="12.75">
      <c r="A114" s="271" t="str">
        <f>Translations!$B$468</f>
        <v>Ghana</v>
      </c>
    </row>
    <row r="115" ht="12.75">
      <c r="A115" s="271" t="str">
        <f>Translations!$B$469</f>
        <v>Gibraltar</v>
      </c>
    </row>
    <row r="116" ht="12.75">
      <c r="A116" s="271" t="str">
        <f>Translations!$B$380</f>
        <v>Grecja</v>
      </c>
    </row>
    <row r="117" ht="12.75">
      <c r="A117" s="271" t="str">
        <f>Translations!$B$470</f>
        <v>Grenlandia </v>
      </c>
    </row>
    <row r="118" ht="12.75">
      <c r="A118" s="271" t="str">
        <f>Translations!$B$471</f>
        <v>Grenada</v>
      </c>
    </row>
    <row r="119" ht="12.75">
      <c r="A119" s="271" t="str">
        <f>Translations!$B$473</f>
        <v>Guam</v>
      </c>
    </row>
    <row r="120" ht="12.75">
      <c r="A120" s="271" t="str">
        <f>Translations!$B$474</f>
        <v>Gwatemala</v>
      </c>
    </row>
    <row r="121" ht="12.75">
      <c r="A121" s="271" t="str">
        <f>Translations!$B$475</f>
        <v>Guernsey</v>
      </c>
    </row>
    <row r="122" ht="12.75">
      <c r="A122" s="271" t="str">
        <f>Translations!$B$476</f>
        <v>Gwinea</v>
      </c>
    </row>
    <row r="123" ht="12.75">
      <c r="A123" s="271" t="str">
        <f>Translations!$B$477</f>
        <v>Gwinea Bissau </v>
      </c>
    </row>
    <row r="124" ht="12.75">
      <c r="A124" s="271" t="str">
        <f>Translations!$B$478</f>
        <v>Gujana </v>
      </c>
    </row>
    <row r="125" ht="12.75">
      <c r="A125" s="271" t="str">
        <f>Translations!$B$479</f>
        <v>Haiti</v>
      </c>
    </row>
    <row r="126" ht="12.75">
      <c r="A126" s="271" t="str">
        <f>Translations!$B$480</f>
        <v>Stolica Apostolska (Państwo Watykańskie)</v>
      </c>
    </row>
    <row r="127" ht="12.75">
      <c r="A127" s="271" t="str">
        <f>Translations!$B$481</f>
        <v>Honduras</v>
      </c>
    </row>
    <row r="128" ht="12.75">
      <c r="A128" s="271" t="str">
        <f>Translations!$B$440</f>
        <v>Specjalny Region Administracyjny Hongkong Chińskiej Republiki Ludowej </v>
      </c>
    </row>
    <row r="129" ht="12.75">
      <c r="A129" s="271" t="str">
        <f>Translations!$B$381</f>
        <v>Węgry</v>
      </c>
    </row>
    <row r="130" ht="12.75">
      <c r="A130" s="271" t="str">
        <f>Translations!$B$382</f>
        <v>Islandia </v>
      </c>
    </row>
    <row r="131" ht="12.75">
      <c r="A131" s="271" t="str">
        <f>Translations!$B$482</f>
        <v>Indie</v>
      </c>
    </row>
    <row r="132" ht="12.75">
      <c r="A132" s="271" t="str">
        <f>Translations!$B$483</f>
        <v>Indonezja </v>
      </c>
    </row>
    <row r="133" ht="12.75">
      <c r="A133" s="271" t="str">
        <f>Translations!$B$484</f>
        <v>Islamska Republika Iranu </v>
      </c>
    </row>
    <row r="134" ht="12.75">
      <c r="A134" s="271" t="str">
        <f>Translations!$B$485</f>
        <v>Irak</v>
      </c>
    </row>
    <row r="135" ht="12.75">
      <c r="A135" s="271" t="str">
        <f>Translations!$B$383</f>
        <v>Irlandia</v>
      </c>
    </row>
    <row r="136" ht="12.75">
      <c r="A136" s="271" t="str">
        <f>Translations!$B$486</f>
        <v>Wyspa Man </v>
      </c>
    </row>
    <row r="137" ht="12.75">
      <c r="A137" s="271" t="str">
        <f>Translations!$B$487</f>
        <v>Izrael</v>
      </c>
    </row>
    <row r="138" ht="12.75">
      <c r="A138" s="271" t="str">
        <f>Translations!$B$384</f>
        <v>Włochy</v>
      </c>
    </row>
    <row r="139" ht="12.75">
      <c r="A139" s="271" t="str">
        <f>Translations!$B$488</f>
        <v>Jamajka </v>
      </c>
    </row>
    <row r="140" ht="12.75">
      <c r="A140" s="271" t="str">
        <f>Translations!$B$489</f>
        <v>Japonia</v>
      </c>
    </row>
    <row r="141" ht="12.75">
      <c r="A141" s="271" t="str">
        <f>Translations!$B$490</f>
        <v>Jersey</v>
      </c>
    </row>
    <row r="142" ht="12.75">
      <c r="A142" s="271" t="str">
        <f>Translations!$B$491</f>
        <v>Jordania</v>
      </c>
    </row>
    <row r="143" ht="12.75">
      <c r="A143" s="271" t="str">
        <f>Translations!$B$492</f>
        <v>Kazachstan </v>
      </c>
    </row>
    <row r="144" ht="12.75">
      <c r="A144" s="271" t="str">
        <f>Translations!$B$493</f>
        <v>Kenia</v>
      </c>
    </row>
    <row r="145" ht="12.75">
      <c r="A145" s="271" t="str">
        <f>Translations!$B$494</f>
        <v>Kiribati</v>
      </c>
    </row>
    <row r="146" ht="12.75">
      <c r="A146" s="271" t="str">
        <f>Translations!$B$449</f>
        <v>Koreańska Republika Ludowo-Demokratyczna </v>
      </c>
    </row>
    <row r="147" ht="12.75">
      <c r="A147" s="271" t="str">
        <f>Translations!$B$545</f>
        <v>Republika Korei </v>
      </c>
    </row>
    <row r="148" ht="15">
      <c r="A148" s="313" t="str">
        <f>Translations!$B$825</f>
        <v>Misja Tymczasowej Administracji Organizacji Narodów Zjednoczonych w Kosowie</v>
      </c>
    </row>
    <row r="149" ht="12.75">
      <c r="A149" s="271" t="str">
        <f>Translations!$B$495</f>
        <v>Kuwejt </v>
      </c>
    </row>
    <row r="150" ht="12.75">
      <c r="A150" s="271" t="str">
        <f>Translations!$B$496</f>
        <v>Kirgistan </v>
      </c>
    </row>
    <row r="151" ht="12.75">
      <c r="A151" s="271" t="str">
        <f>Translations!$B$497</f>
        <v>Laotańska Republika Ludowo-Demokratyczna </v>
      </c>
    </row>
    <row r="152" ht="12.75">
      <c r="A152" s="271" t="str">
        <f>Translations!$B$385</f>
        <v>Łotwa</v>
      </c>
    </row>
    <row r="153" ht="12.75">
      <c r="A153" s="271" t="str">
        <f>Translations!$B$498</f>
        <v>Liban </v>
      </c>
    </row>
    <row r="154" ht="12.75">
      <c r="A154" s="271" t="str">
        <f>Translations!$B$499</f>
        <v>Lesotho</v>
      </c>
    </row>
    <row r="155" ht="12.75">
      <c r="A155" s="271" t="str">
        <f>Translations!$B$500</f>
        <v>Liberia</v>
      </c>
    </row>
    <row r="156" ht="12.75">
      <c r="A156" s="271" t="str">
        <f>Translations!$B$501</f>
        <v>Libia</v>
      </c>
    </row>
    <row r="157" ht="12.75">
      <c r="A157" s="271" t="str">
        <f>Translations!$B$386</f>
        <v>Liechtenstein</v>
      </c>
    </row>
    <row r="158" ht="12.75">
      <c r="A158" s="271" t="str">
        <f>Translations!$B$387</f>
        <v>Litwa</v>
      </c>
    </row>
    <row r="159" ht="12.75">
      <c r="A159" s="271" t="str">
        <f>Translations!$B$388</f>
        <v>Luksemburg</v>
      </c>
    </row>
    <row r="160" ht="12.75">
      <c r="A160" s="271" t="str">
        <f>Translations!$B$441</f>
        <v>Specjalny Region Administracyjny Makau Chińskiej Republiki Ludowej </v>
      </c>
    </row>
    <row r="161" ht="12.75">
      <c r="A161" s="271" t="str">
        <f>Translations!$B$578</f>
        <v>była jugosłowiańska republika Macedonii</v>
      </c>
    </row>
    <row r="162" ht="12.75">
      <c r="A162" s="271" t="str">
        <f>Translations!$B$502</f>
        <v>Madagaskar</v>
      </c>
    </row>
    <row r="163" ht="12.75">
      <c r="A163" s="271" t="str">
        <f>Translations!$B$503</f>
        <v>Malawi</v>
      </c>
    </row>
    <row r="164" ht="12.75">
      <c r="A164" s="271" t="str">
        <f>Translations!$B$504</f>
        <v>Malezja </v>
      </c>
    </row>
    <row r="165" ht="12.75">
      <c r="A165" s="271" t="str">
        <f>Translations!$B$505</f>
        <v>Malediwy </v>
      </c>
    </row>
    <row r="166" ht="12.75">
      <c r="A166" s="271" t="str">
        <f>Translations!$B$506</f>
        <v>Mali</v>
      </c>
    </row>
    <row r="167" ht="12.75">
      <c r="A167" s="271" t="str">
        <f>Translations!$B$389</f>
        <v>Malta</v>
      </c>
    </row>
    <row r="168" ht="12.75">
      <c r="A168" s="271" t="str">
        <f>Translations!$B$507</f>
        <v>Wyspy Marshalla </v>
      </c>
    </row>
    <row r="169" ht="12.75">
      <c r="A169" s="271" t="str">
        <f>Translations!$B$509</f>
        <v>Mauretania </v>
      </c>
    </row>
    <row r="170" ht="12.75">
      <c r="A170" s="271" t="str">
        <f>Translations!$B$510</f>
        <v>Mauritius </v>
      </c>
    </row>
    <row r="171" ht="12.75">
      <c r="A171" s="271" t="str">
        <f>Translations!$B$511</f>
        <v>Majotta </v>
      </c>
    </row>
    <row r="172" ht="12.75">
      <c r="A172" s="271" t="str">
        <f>Translations!$B$512</f>
        <v>Meksyk</v>
      </c>
    </row>
    <row r="173" ht="12.75">
      <c r="A173" s="271" t="str">
        <f>Translations!$B$513</f>
        <v>Sfederowane Stany Mikronezji </v>
      </c>
    </row>
    <row r="174" ht="12.75">
      <c r="A174" s="271" t="str">
        <f>Translations!$B$546</f>
        <v>Republika Mołdowy </v>
      </c>
    </row>
    <row r="175" ht="12.75">
      <c r="A175" s="271" t="str">
        <f>Translations!$B$514</f>
        <v>Monako</v>
      </c>
    </row>
    <row r="176" ht="12.75">
      <c r="A176" s="271" t="str">
        <f>Translations!$B$515</f>
        <v>Mongolia</v>
      </c>
    </row>
    <row r="177" ht="12.75">
      <c r="A177" s="271" t="str">
        <f>Translations!$B$516</f>
        <v>Czarnogóra </v>
      </c>
    </row>
    <row r="178" ht="12.75">
      <c r="A178" s="271" t="str">
        <f>Translations!$B$517</f>
        <v>Montserrat</v>
      </c>
    </row>
    <row r="179" ht="12.75">
      <c r="A179" s="271" t="str">
        <f>Translations!$B$518</f>
        <v>Maroko </v>
      </c>
    </row>
    <row r="180" ht="12.75">
      <c r="A180" s="271" t="str">
        <f>Translations!$B$519</f>
        <v>Mozambik</v>
      </c>
    </row>
    <row r="181" ht="12.75">
      <c r="A181" s="271" t="str">
        <f>Translations!$B$520</f>
        <v>Mjanma</v>
      </c>
    </row>
    <row r="182" ht="12.75">
      <c r="A182" s="271" t="str">
        <f>Translations!$B$521</f>
        <v>Namibia</v>
      </c>
    </row>
    <row r="183" ht="12.75">
      <c r="A183" s="271" t="str">
        <f>Translations!$B$522</f>
        <v>Nauru</v>
      </c>
    </row>
    <row r="184" ht="12.75">
      <c r="A184" s="271" t="str">
        <f>Translations!$B$523</f>
        <v>Nepal</v>
      </c>
    </row>
    <row r="185" ht="12.75">
      <c r="A185" s="271" t="str">
        <f>Translations!$B$390</f>
        <v>Niderlandy</v>
      </c>
    </row>
    <row r="186" ht="12.75">
      <c r="A186" s="271" t="str">
        <f>Translations!$B$525</f>
        <v>Nowa Kaledonia </v>
      </c>
    </row>
    <row r="187" ht="12.75">
      <c r="A187" s="271" t="str">
        <f>Translations!$B$526</f>
        <v>Nowa Zelandia</v>
      </c>
    </row>
    <row r="188" ht="12.75">
      <c r="A188" s="271" t="str">
        <f>Translations!$B$527</f>
        <v>Nikaragua </v>
      </c>
    </row>
    <row r="189" ht="12.75">
      <c r="A189" s="271" t="str">
        <f>Translations!$B$528</f>
        <v>Niger</v>
      </c>
    </row>
    <row r="190" ht="12.75">
      <c r="A190" s="271" t="str">
        <f>Translations!$B$529</f>
        <v>Nigeria</v>
      </c>
    </row>
    <row r="191" ht="12.75">
      <c r="A191" s="271" t="str">
        <f>Translations!$B$530</f>
        <v>Niue</v>
      </c>
    </row>
    <row r="192" ht="12.75">
      <c r="A192" s="271" t="str">
        <f>Translations!$B$531</f>
        <v>Norfolk</v>
      </c>
    </row>
    <row r="193" ht="12.75">
      <c r="A193" s="271" t="str">
        <f>Translations!$B$532</f>
        <v>Mariany Północne </v>
      </c>
    </row>
    <row r="194" ht="12.75">
      <c r="A194" s="271" t="str">
        <f>Translations!$B$391</f>
        <v>Norwegia </v>
      </c>
    </row>
    <row r="195" ht="12.75">
      <c r="A195" s="271" t="str">
        <f>Translations!$B$534</f>
        <v>Oman</v>
      </c>
    </row>
    <row r="196" ht="12.75">
      <c r="A196" s="271" t="str">
        <f>Translations!$B$535</f>
        <v>Pakistan</v>
      </c>
    </row>
    <row r="197" ht="12.75">
      <c r="A197" s="271" t="str">
        <f>Translations!$B$536</f>
        <v>Palau</v>
      </c>
    </row>
    <row r="198" ht="12.75">
      <c r="A198" s="271" t="str">
        <f>Translations!$B$533</f>
        <v>okupowane terytoria palestyńskie </v>
      </c>
    </row>
    <row r="199" ht="12.75">
      <c r="A199" s="271" t="str">
        <f>Translations!$B$537</f>
        <v>Panama</v>
      </c>
    </row>
    <row r="200" ht="12.75">
      <c r="A200" s="271" t="str">
        <f>Translations!$B$538</f>
        <v>Papua-Nowa Gwinea </v>
      </c>
    </row>
    <row r="201" ht="12.75">
      <c r="A201" s="271" t="str">
        <f>Translations!$B$539</f>
        <v>Paragwaj </v>
      </c>
    </row>
    <row r="202" ht="12.75">
      <c r="A202" s="271" t="str">
        <f>Translations!$B$540</f>
        <v>Peru</v>
      </c>
    </row>
    <row r="203" ht="12.75">
      <c r="A203" s="271" t="str">
        <f>Translations!$B$541</f>
        <v>Filipiny </v>
      </c>
    </row>
    <row r="204" ht="12.75">
      <c r="A204" s="271" t="str">
        <f>Translations!$B$542</f>
        <v>Pitcairn</v>
      </c>
    </row>
    <row r="205" ht="12.75">
      <c r="A205" s="271" t="str">
        <f>Translations!$B$392</f>
        <v>Polska</v>
      </c>
    </row>
    <row r="206" ht="12.75">
      <c r="A206" s="271" t="str">
        <f>Translations!$B$393</f>
        <v>Portugalia</v>
      </c>
    </row>
    <row r="207" ht="12.75">
      <c r="A207" s="271" t="str">
        <f>Translations!$B$543</f>
        <v>Portoryko </v>
      </c>
    </row>
    <row r="208" ht="12.75">
      <c r="A208" s="271" t="str">
        <f>Translations!$B$544</f>
        <v>Katar </v>
      </c>
    </row>
    <row r="209" ht="12.75">
      <c r="A209" s="271" t="str">
        <f>Translations!$B$394</f>
        <v>Rumunia</v>
      </c>
    </row>
    <row r="210" ht="12.75">
      <c r="A210" s="271" t="str">
        <f>Translations!$B$548</f>
        <v>Federacja Rosyjska </v>
      </c>
    </row>
    <row r="211" ht="12.75">
      <c r="A211" s="271" t="str">
        <f>Translations!$B$549</f>
        <v>Rwanda</v>
      </c>
    </row>
    <row r="212" ht="12.75">
      <c r="A212" s="271" t="str">
        <f>Translations!$B$550</f>
        <v>Saint-Barthélemy</v>
      </c>
    </row>
    <row r="213" ht="15">
      <c r="A213" s="313" t="str">
        <f>Translations!$B$826</f>
        <v>Święta Helena, Wyspa Wniebowstąpienia i Tristan da Cunha</v>
      </c>
    </row>
    <row r="214" ht="12.75">
      <c r="A214" s="271" t="str">
        <f>Translations!$B$552</f>
        <v>Saint Kitts i Nevis</v>
      </c>
    </row>
    <row r="215" ht="12.75">
      <c r="A215" s="271" t="str">
        <f>Translations!$B$553</f>
        <v>Saint Lucia</v>
      </c>
    </row>
    <row r="216" ht="12.75">
      <c r="A216" s="271" t="str">
        <f>Translations!$B$555</f>
        <v>Saint Pierre i Miquelon</v>
      </c>
    </row>
    <row r="217" ht="12.75">
      <c r="A217" s="271" t="str">
        <f>Translations!$B$556</f>
        <v>Saint Vincent i Grenadyny </v>
      </c>
    </row>
    <row r="218" ht="12.75">
      <c r="A218" s="271" t="str">
        <f>Translations!$B$554</f>
        <v>Saint-Martin (część francuska)</v>
      </c>
    </row>
    <row r="219" ht="12.75">
      <c r="A219" s="271" t="str">
        <f>Translations!$B$557</f>
        <v>Samoa</v>
      </c>
    </row>
    <row r="220" ht="12.75">
      <c r="A220" s="271" t="str">
        <f>Translations!$B$558</f>
        <v>San Marino</v>
      </c>
    </row>
    <row r="221" ht="12.75">
      <c r="A221" s="271" t="str">
        <f>Translations!$B$559</f>
        <v>Wyspy Świętego Tomasza i Książęca </v>
      </c>
    </row>
    <row r="222" ht="12.75">
      <c r="A222" s="271" t="str">
        <f>Translations!$B$560</f>
        <v>Arabia Saudyjska </v>
      </c>
    </row>
    <row r="223" ht="12.75">
      <c r="A223" s="271" t="str">
        <f>Translations!$B$561</f>
        <v>Senegal</v>
      </c>
    </row>
    <row r="224" ht="12.75">
      <c r="A224" s="271" t="str">
        <f>Translations!$B$562</f>
        <v>Serbia</v>
      </c>
    </row>
    <row r="225" ht="12.75">
      <c r="A225" s="271" t="str">
        <f>Translations!$B$563</f>
        <v>Seszele </v>
      </c>
    </row>
    <row r="226" ht="12.75">
      <c r="A226" s="271" t="str">
        <f>Translations!$B$564</f>
        <v>Sierra Leone</v>
      </c>
    </row>
    <row r="227" ht="12.75">
      <c r="A227" s="271" t="str">
        <f>Translations!$B$565</f>
        <v>Singapur </v>
      </c>
    </row>
    <row r="228" ht="15">
      <c r="A228" s="313" t="str">
        <f>Translations!$B$827</f>
        <v>Sint Maarten (część niderlandzka)</v>
      </c>
    </row>
    <row r="229" ht="12.75">
      <c r="A229" s="271" t="str">
        <f>Translations!$B$395</f>
        <v>Słowacja</v>
      </c>
    </row>
    <row r="230" ht="12.75">
      <c r="A230" s="271" t="str">
        <f>Translations!$B$396</f>
        <v>Słowenia</v>
      </c>
    </row>
    <row r="231" ht="12.75">
      <c r="A231" s="271" t="str">
        <f>Translations!$B$566</f>
        <v>Wyspy Salomona </v>
      </c>
    </row>
    <row r="232" ht="12.75">
      <c r="A232" s="271" t="str">
        <f>Translations!$B$567</f>
        <v>Somalia</v>
      </c>
    </row>
    <row r="233" ht="12.75">
      <c r="A233" s="271" t="str">
        <f>Translations!$B$568</f>
        <v>Republika Południowej Afryki </v>
      </c>
    </row>
    <row r="234" ht="15">
      <c r="A234" s="313" t="str">
        <f>Translations!$B$828</f>
        <v>Georgia Południowa i Sandwich Południowy</v>
      </c>
    </row>
    <row r="235" ht="15">
      <c r="A235" s="313" t="str">
        <f>Translations!$B$829</f>
        <v>Sudan Południowy</v>
      </c>
    </row>
    <row r="236" ht="12.75">
      <c r="A236" s="271" t="str">
        <f>Translations!$B$397</f>
        <v>Hiszpania</v>
      </c>
    </row>
    <row r="237" ht="12.75">
      <c r="A237" s="271" t="str">
        <f>Translations!$B$569</f>
        <v>Sri Lanka</v>
      </c>
    </row>
    <row r="238" ht="12.75">
      <c r="A238" s="271" t="str">
        <f>Translations!$B$570</f>
        <v>Sudan</v>
      </c>
    </row>
    <row r="239" ht="12.75">
      <c r="A239" s="271" t="str">
        <f>Translations!$B$571</f>
        <v>Surinam</v>
      </c>
    </row>
    <row r="240" ht="12.75">
      <c r="A240" s="271" t="str">
        <f>Translations!$B$572</f>
        <v>Svalbard i Jan Mayen </v>
      </c>
    </row>
    <row r="241" ht="12.75">
      <c r="A241" s="271" t="str">
        <f>Translations!$B$573</f>
        <v>Suazi </v>
      </c>
    </row>
    <row r="242" ht="12.75">
      <c r="A242" s="271" t="str">
        <f>Translations!$B$398</f>
        <v>Szwecja</v>
      </c>
    </row>
    <row r="243" ht="12.75">
      <c r="A243" s="271" t="str">
        <f>Translations!$B$574</f>
        <v>Szwajcaria</v>
      </c>
    </row>
    <row r="244" ht="12.75">
      <c r="A244" s="271" t="str">
        <f>Translations!$B$575</f>
        <v>Syryjska Republika Arabska </v>
      </c>
    </row>
    <row r="245" ht="15">
      <c r="A245" s="313" t="str">
        <f>Translations!$B$830</f>
        <v>Tajwan</v>
      </c>
    </row>
    <row r="246" ht="12.75">
      <c r="A246" s="271" t="str">
        <f>Translations!$B$576</f>
        <v>Tadżykistan </v>
      </c>
    </row>
    <row r="247" ht="12.75">
      <c r="A247" s="271" t="str">
        <f>Translations!$B$592</f>
        <v>Zjednoczona Republika Tanzanii </v>
      </c>
    </row>
    <row r="248" ht="12.75">
      <c r="A248" s="271" t="str">
        <f>Translations!$B$577</f>
        <v>Tajlandia </v>
      </c>
    </row>
    <row r="249" ht="12.75">
      <c r="A249" s="271" t="str">
        <f>Translations!$B$579</f>
        <v>Timor Wschodni</v>
      </c>
    </row>
    <row r="250" ht="12.75">
      <c r="A250" s="271" t="str">
        <f>Translations!$B$580</f>
        <v>Togo</v>
      </c>
    </row>
    <row r="251" ht="12.75">
      <c r="A251" s="271" t="str">
        <f>Translations!$B$581</f>
        <v>Tokelau</v>
      </c>
    </row>
    <row r="252" ht="12.75">
      <c r="A252" s="271" t="str">
        <f>Translations!$B$582</f>
        <v>Tonga</v>
      </c>
    </row>
    <row r="253" ht="12.75">
      <c r="A253" s="271" t="str">
        <f>Translations!$B$583</f>
        <v>Trynidad i Tobago </v>
      </c>
    </row>
    <row r="254" ht="12.75">
      <c r="A254" s="271" t="str">
        <f>Translations!$B$584</f>
        <v>Tunezja </v>
      </c>
    </row>
    <row r="255" ht="12.75">
      <c r="A255" s="271" t="str">
        <f>Translations!$B$585</f>
        <v>Turcja</v>
      </c>
    </row>
    <row r="256" ht="12.75">
      <c r="A256" s="271" t="str">
        <f>Translations!$B$586</f>
        <v>Turkmenistan</v>
      </c>
    </row>
    <row r="257" ht="12.75">
      <c r="A257" s="271" t="str">
        <f>Translations!$B$587</f>
        <v>Wyspy Turks i Caicos </v>
      </c>
    </row>
    <row r="258" ht="12.75">
      <c r="A258" s="271" t="str">
        <f>Translations!$B$588</f>
        <v>Tuvalu</v>
      </c>
    </row>
    <row r="259" ht="12.75">
      <c r="A259" s="271" t="str">
        <f>Translations!$B$589</f>
        <v>Uganda</v>
      </c>
    </row>
    <row r="260" ht="12.75">
      <c r="A260" s="271" t="str">
        <f>Translations!$B$590</f>
        <v>Ukraina</v>
      </c>
    </row>
    <row r="261" ht="12.75">
      <c r="A261" s="271" t="str">
        <f>Translations!$B$591</f>
        <v>Zjednoczone Emiraty Arabskie </v>
      </c>
    </row>
    <row r="262" ht="12.75">
      <c r="A262" s="271" t="str">
        <f>Translations!$B$399</f>
        <v>Zjednoczone Królestwo</v>
      </c>
    </row>
    <row r="263" ht="12.75">
      <c r="A263" s="271" t="str">
        <f>Translations!$B$593</f>
        <v>Stany Zjednoczone</v>
      </c>
    </row>
    <row r="264" ht="12.75">
      <c r="A264" s="271" t="str">
        <f>Translations!$B$595</f>
        <v>Urugwaj </v>
      </c>
    </row>
    <row r="265" ht="12.75">
      <c r="A265" s="271" t="str">
        <f>Translations!$B$596</f>
        <v>Uzbekistan</v>
      </c>
    </row>
    <row r="266" ht="12.75">
      <c r="A266" s="271" t="str">
        <f>Translations!$B$597</f>
        <v>Vanuatu</v>
      </c>
    </row>
    <row r="267" ht="12.75">
      <c r="A267" s="271" t="str">
        <f>Translations!$B$598</f>
        <v>Boliwariańska Republika Wenezueli </v>
      </c>
    </row>
    <row r="268" ht="12.75">
      <c r="A268" s="271" t="str">
        <f>Translations!$B$599</f>
        <v>Wietnam </v>
      </c>
    </row>
    <row r="269" ht="12.75">
      <c r="A269" s="271" t="str">
        <f>Translations!$B$426</f>
        <v>Brytyjskie Wyspy Dziewicze </v>
      </c>
    </row>
    <row r="270" ht="12.75">
      <c r="A270" s="271" t="str">
        <f>Translations!$B$594</f>
        <v>Wyspy Dziewicze Stanów Zjednoczonych </v>
      </c>
    </row>
    <row r="271" ht="12.75">
      <c r="A271" s="271" t="str">
        <f>Translations!$B$600</f>
        <v>Wallis i Futuna</v>
      </c>
    </row>
    <row r="272" ht="12.75">
      <c r="A272" s="271" t="str">
        <f>Translations!$B$601</f>
        <v>Sahara Zachodnia </v>
      </c>
    </row>
    <row r="273" ht="12.75">
      <c r="A273" s="271" t="str">
        <f>Translations!$B$602</f>
        <v>Jemen</v>
      </c>
    </row>
    <row r="274" ht="12.75">
      <c r="A274" s="271" t="str">
        <f>Translations!$B$603</f>
        <v>Zambia</v>
      </c>
    </row>
    <row r="275" ht="12.75">
      <c r="A275" s="271" t="str">
        <f>Translations!$B$604</f>
        <v>Zimbabwe</v>
      </c>
    </row>
    <row r="276" ht="12.75"/>
    <row r="277" ht="12.75"/>
    <row r="278" ht="12.75"/>
    <row r="279" ht="12.75">
      <c r="A279" s="54" t="s">
        <v>290</v>
      </c>
    </row>
    <row r="280" ht="12.75">
      <c r="A280" s="53" t="str">
        <f>Translations!$B$605</f>
        <v>przekazana właściwemu organowi</v>
      </c>
    </row>
    <row r="281" ht="12.75">
      <c r="A281" s="53" t="str">
        <f>Translations!$B$606</f>
        <v>zatwierdzona przez właściwy organ</v>
      </c>
    </row>
    <row r="282" ht="12.75">
      <c r="A282" s="53" t="str">
        <f>Translations!$B$607</f>
        <v>odrzucona przez właściwy organ</v>
      </c>
    </row>
    <row r="283" ht="12.75">
      <c r="A283" s="53" t="str">
        <f>Translations!$B$608</f>
        <v>zwrócona z uwagami</v>
      </c>
    </row>
    <row r="284" ht="12.75">
      <c r="A284" s="53" t="str">
        <f>Translations!$B$609</f>
        <v>projekt roboczy</v>
      </c>
    </row>
    <row r="285" ht="12.75">
      <c r="A285" s="53"/>
    </row>
    <row r="286" ht="12.75"/>
    <row r="287" ht="12.75"/>
    <row r="288" ht="12.75"/>
    <row r="289" ht="12.75"/>
    <row r="290" ht="12.75"/>
    <row r="291" ht="12.75"/>
    <row r="292" ht="12.75">
      <c r="A292" s="270" t="s">
        <v>125</v>
      </c>
    </row>
    <row r="293" ht="12.75">
      <c r="A293" s="271" t="str">
        <f>Translations!$B$368</f>
        <v>Proszę wybrać</v>
      </c>
    </row>
    <row r="294" ht="12.75">
      <c r="A294" s="271" t="str">
        <f>Translations!$B$610</f>
        <v>Komercyjny</v>
      </c>
    </row>
    <row r="295" ht="12.75">
      <c r="A295" s="271" t="str">
        <f>Translations!$B$611</f>
        <v>Niekomercyjny</v>
      </c>
    </row>
    <row r="296" ht="12.75"/>
    <row r="297" ht="12.75"/>
    <row r="298" ht="12.75">
      <c r="A298" s="273" t="s">
        <v>129</v>
      </c>
    </row>
    <row r="299" ht="12.75">
      <c r="A299" s="271" t="str">
        <f>Translations!$B$368</f>
        <v>Proszę wybrać</v>
      </c>
    </row>
    <row r="300" ht="12.75">
      <c r="A300" s="271" t="str">
        <f>Translations!$B$612</f>
        <v>Loty regularne</v>
      </c>
    </row>
    <row r="301" ht="12.75">
      <c r="A301" s="271" t="str">
        <f>Translations!$B$613</f>
        <v>Loty nieregularne</v>
      </c>
    </row>
    <row r="302" ht="12.75">
      <c r="A302" s="271" t="str">
        <f>Translations!$B$614</f>
        <v>Loty regularne i nieregularne</v>
      </c>
    </row>
    <row r="303" ht="12.75"/>
    <row r="304" ht="12.75"/>
    <row r="305" ht="12.75">
      <c r="A305" s="273" t="s">
        <v>139</v>
      </c>
    </row>
    <row r="306" ht="12.75">
      <c r="A306" s="271" t="str">
        <f>Translations!$B$368</f>
        <v>Proszę wybrać</v>
      </c>
    </row>
    <row r="307" ht="12.75">
      <c r="A307" s="272" t="str">
        <f>Translations!$B$615</f>
        <v>Loty tylko wewnątrz EOG</v>
      </c>
    </row>
    <row r="308" ht="12.75">
      <c r="A308" s="272" t="str">
        <f>Translations!$B$616</f>
        <v>Loty wewnątrz i poza EOG</v>
      </c>
    </row>
    <row r="309" ht="12.75"/>
    <row r="310" ht="12.75"/>
    <row r="311" ht="12.75">
      <c r="A311" s="273" t="s">
        <v>116</v>
      </c>
    </row>
    <row r="312" ht="12.75">
      <c r="A312" s="271" t="str">
        <f>Translations!$B$368</f>
        <v>Proszę wybrać</v>
      </c>
    </row>
    <row r="313" ht="12.75">
      <c r="A313" s="271"/>
    </row>
    <row r="314" ht="12.75">
      <c r="A314" s="271" t="str">
        <f>Translations!$B$617</f>
        <v>Kapitan</v>
      </c>
    </row>
    <row r="315" ht="12.75">
      <c r="A315" s="271" t="str">
        <f>Translations!$B$618</f>
        <v>Pan</v>
      </c>
    </row>
    <row r="316" ht="12.75">
      <c r="A316" s="271" t="str">
        <f>Translations!$B$619</f>
        <v>Pani</v>
      </c>
    </row>
    <row r="317" ht="12.75">
      <c r="A317" s="271" t="str">
        <f>Translations!$B$620</f>
        <v>Pani</v>
      </c>
    </row>
    <row r="318" ht="12.75">
      <c r="A318" s="271" t="str">
        <f>Translations!$B$621</f>
        <v>Pani</v>
      </c>
    </row>
    <row r="319" ht="12.75">
      <c r="A319" s="271" t="str">
        <f>Translations!$B$622</f>
        <v>dr</v>
      </c>
    </row>
    <row r="320" ht="12.75"/>
    <row r="321" ht="12.75">
      <c r="A321" s="273" t="s">
        <v>157</v>
      </c>
    </row>
    <row r="322" ht="12.75">
      <c r="A322" s="274" t="str">
        <f>Translations!$B$368</f>
        <v>Proszę wybrać</v>
      </c>
    </row>
    <row r="323" ht="12.75">
      <c r="A323" s="274"/>
    </row>
    <row r="324" ht="12.75">
      <c r="A324" s="271" t="str">
        <f>Translations!$B$623</f>
        <v>Spółka / spółka partnerska</v>
      </c>
    </row>
    <row r="325" ht="12.75">
      <c r="A325" s="271" t="str">
        <f>Translations!$B$624</f>
        <v>Partnerstwo</v>
      </c>
    </row>
    <row r="326" ht="12.75">
      <c r="A326" s="271" t="str">
        <f>Translations!$B$625</f>
        <v>Osoba fizyczna / podmiot jednoosobowy</v>
      </c>
    </row>
    <row r="327" ht="12.75"/>
    <row r="328" ht="12.75">
      <c r="A328" s="273" t="s">
        <v>112</v>
      </c>
    </row>
    <row r="329" ht="12.75">
      <c r="A329" s="271" t="str">
        <f>Translations!$B$368</f>
        <v>Proszę wybrać</v>
      </c>
    </row>
    <row r="330" ht="12.75">
      <c r="A330" s="271" t="str">
        <f>Translations!$B$626</f>
        <v>Masa rzeczywista/standardowa podana w dokumentacji masy i wyważenia</v>
      </c>
    </row>
    <row r="331" ht="12.75">
      <c r="A331" s="271" t="str">
        <f>Translations!$B$627</f>
        <v>Metodyka alternatywna</v>
      </c>
    </row>
    <row r="332" ht="12.75"/>
    <row r="333" ht="12.75">
      <c r="A333" s="273" t="s">
        <v>113</v>
      </c>
    </row>
    <row r="334" ht="12.75">
      <c r="A334" s="271" t="str">
        <f>Translations!$B$368</f>
        <v>Proszę wybrać</v>
      </c>
    </row>
    <row r="335" ht="12.75">
      <c r="A335" s="271" t="str">
        <f>Translations!$B$628</f>
        <v>Standardowa wartość 100kg</v>
      </c>
    </row>
    <row r="336" ht="12.75">
      <c r="A336" s="271" t="str">
        <f>Translations!$B$629</f>
        <v>Masa podana w dokumentacji masy i wyważenia </v>
      </c>
    </row>
    <row r="337" ht="12.75">
      <c r="A337" s="75"/>
    </row>
    <row r="338" ht="12.75">
      <c r="A338" s="270" t="s">
        <v>167</v>
      </c>
    </row>
    <row r="339" ht="12.75">
      <c r="A339" s="271"/>
    </row>
    <row r="340" ht="12.75">
      <c r="A340" s="275" t="s">
        <v>106</v>
      </c>
    </row>
    <row r="341" ht="12.75">
      <c r="A341" s="275" t="s">
        <v>107</v>
      </c>
    </row>
    <row r="342" ht="12.75">
      <c r="A342" s="275" t="s">
        <v>108</v>
      </c>
    </row>
    <row r="343" ht="12.75">
      <c r="A343" s="275" t="s">
        <v>109</v>
      </c>
    </row>
    <row r="344" ht="12.75">
      <c r="A344" s="275" t="s">
        <v>110</v>
      </c>
    </row>
    <row r="345" ht="12.75">
      <c r="A345" s="275" t="s">
        <v>171</v>
      </c>
    </row>
    <row r="346" ht="12.75">
      <c r="A346" s="275" t="s">
        <v>172</v>
      </c>
    </row>
    <row r="347" ht="12.75">
      <c r="A347" s="275" t="s">
        <v>173</v>
      </c>
    </row>
    <row r="348" ht="12.75"/>
    <row r="349" ht="12.75">
      <c r="A349" s="273" t="s">
        <v>250</v>
      </c>
    </row>
    <row r="350" ht="12.75">
      <c r="A350" s="271" t="str">
        <f>Translations!$B$368</f>
        <v>Proszę wybrać</v>
      </c>
    </row>
    <row r="351" ht="12.75">
      <c r="A351" s="271" t="str">
        <f>Translations!$B$630</f>
        <v>Nie istnieje udokumentowany system zarządzania środowiskowego</v>
      </c>
    </row>
    <row r="352" ht="12.75">
      <c r="A352" s="271" t="str">
        <f>Translations!$B$631</f>
        <v>Istnieje udokumentowany system zarządzania środowiskowego</v>
      </c>
    </row>
    <row r="353" ht="12.75">
      <c r="A353" s="271" t="str">
        <f>Translations!$B$632</f>
        <v>Istnieje certyfikowany system zarządzania środowiskowego</v>
      </c>
    </row>
    <row r="354" ht="12.75"/>
    <row r="355" ht="12.75"/>
    <row r="356" ht="12.75">
      <c r="A356" s="273" t="s">
        <v>186</v>
      </c>
    </row>
    <row r="357" ht="12.75">
      <c r="A357" s="271" t="str">
        <f>Translations!$B$368</f>
        <v>Proszę wybrać</v>
      </c>
    </row>
    <row r="358" ht="12.75">
      <c r="A358" s="376" t="b">
        <v>1</v>
      </c>
    </row>
    <row r="359" ht="12.75">
      <c r="A359" s="376" t="b">
        <v>0</v>
      </c>
    </row>
    <row r="360" ht="12.75"/>
    <row r="361" ht="12.75"/>
    <row r="362" ht="12.75">
      <c r="A362" s="273" t="s">
        <v>111</v>
      </c>
    </row>
    <row r="363" ht="12.75">
      <c r="A363" s="271" t="str">
        <f>Translations!$B$633</f>
        <v>Do wykorzystania wyłącznie przez właściwy organ</v>
      </c>
    </row>
    <row r="364" ht="12.75">
      <c r="A364" s="271" t="str">
        <f>Translations!$B$634</f>
        <v>Do wypełnienia przez operatora statku powietrznego</v>
      </c>
    </row>
    <row r="365" ht="12.75"/>
    <row r="366" ht="12.75"/>
    <row r="367" ht="12.75">
      <c r="A367" s="270" t="s">
        <v>93</v>
      </c>
    </row>
    <row r="368" ht="12.75">
      <c r="A368" s="271" t="str">
        <f>Translations!$B$635</f>
        <v>Plan monitorowania wielkości emisji rocznych</v>
      </c>
    </row>
    <row r="369" ht="12.75">
      <c r="A369" s="271" t="str">
        <f>Translations!$B$636</f>
        <v>Plan monitorowania danych dotyczących tonokilometrów</v>
      </c>
    </row>
    <row r="370" ht="12.75"/>
    <row r="371" ht="12.75"/>
    <row r="372" ht="12.75">
      <c r="A372" s="270" t="s">
        <v>99</v>
      </c>
    </row>
    <row r="373" ht="12.75">
      <c r="A373" s="271"/>
    </row>
    <row r="374" ht="12.75">
      <c r="A374" s="271" t="str">
        <f>Translations!$B$637</f>
        <v>nd.</v>
      </c>
    </row>
    <row r="375" ht="12.75"/>
    <row r="376" ht="12.75">
      <c r="A376" s="270" t="s">
        <v>94</v>
      </c>
    </row>
    <row r="377" ht="12.75">
      <c r="A377" s="271" t="str">
        <f>Translations!$B$638</f>
        <v>Nowy plan monitorowania</v>
      </c>
    </row>
    <row r="378" ht="12.75">
      <c r="A378" s="271" t="str">
        <f>Translations!$B$639</f>
        <v>Zaktualizowany plan monitorowania</v>
      </c>
    </row>
    <row r="379" ht="12.75"/>
    <row r="380" ht="12.75"/>
    <row r="381" ht="12.75">
      <c r="A381" s="270" t="s">
        <v>255</v>
      </c>
    </row>
    <row r="382" ht="12.75">
      <c r="A382" s="376" t="s">
        <v>1031</v>
      </c>
    </row>
    <row r="383" ht="12.75">
      <c r="A383" s="376" t="s">
        <v>1032</v>
      </c>
    </row>
    <row r="384" ht="12.75">
      <c r="A384" s="276">
        <v>1</v>
      </c>
    </row>
    <row r="385" ht="12.75">
      <c r="A385" s="276">
        <v>0</v>
      </c>
    </row>
    <row r="386" ht="12.75"/>
    <row r="387" ht="12.75"/>
    <row r="388" ht="12.75">
      <c r="A388" s="273" t="s">
        <v>262</v>
      </c>
    </row>
    <row r="389" ht="12.75">
      <c r="A389" s="274" t="str">
        <f>Translations!$B$368</f>
        <v>Proszę wybrać</v>
      </c>
    </row>
    <row r="390" ht="12.75">
      <c r="A390" s="274" t="str">
        <f>Translations!$B$640</f>
        <v>Zgodnie z pomiarem dostawcy paliwa</v>
      </c>
    </row>
    <row r="391" ht="12.75">
      <c r="A391" s="274" t="str">
        <f>Translations!$B$641</f>
        <v>Pokładowe przyrządy pomiarowe</v>
      </c>
    </row>
    <row r="392" ht="12.75"/>
    <row r="393" ht="12.75">
      <c r="A393" s="273" t="s">
        <v>263</v>
      </c>
    </row>
    <row r="394" ht="12.75">
      <c r="A394" s="274" t="str">
        <f>Translations!$B$368</f>
        <v>Proszę wybrać</v>
      </c>
    </row>
    <row r="395" ht="12.75">
      <c r="A395" s="274"/>
    </row>
    <row r="396" ht="12.75">
      <c r="A396" s="274" t="str">
        <f>Translations!$B$642</f>
        <v>Uzyskano od dostawcy paliwa (kwity dostaw lub faktury)</v>
      </c>
    </row>
    <row r="397" ht="12.75">
      <c r="A397" s="274" t="str">
        <f>Translations!$B$643</f>
        <v>Zapisano w dokumentacji masy i wyważenia</v>
      </c>
    </row>
    <row r="398" ht="12.75">
      <c r="A398" s="274" t="str">
        <f>Translations!$B$644</f>
        <v>Zapisano w dzienniku technicznym statku powietrznego</v>
      </c>
    </row>
    <row r="399" ht="12.75">
      <c r="A399" s="274" t="str">
        <f>Translations!$B$645</f>
        <v>Przesyłane w formie elektronicznej ze statku powietrznego do operatora statku powietrznego</v>
      </c>
    </row>
    <row r="400" ht="12.75"/>
    <row r="401" ht="12.75">
      <c r="A401" s="273" t="s">
        <v>258</v>
      </c>
    </row>
    <row r="402" ht="12.75">
      <c r="A402" s="271" t="str">
        <f>Translations!$B$368</f>
        <v>Proszę wybrać</v>
      </c>
    </row>
    <row r="403" ht="12.75">
      <c r="A403" s="271"/>
    </row>
    <row r="404" ht="12.75">
      <c r="A404" s="271" t="str">
        <f>Translations!$B$646</f>
        <v>Codziennie</v>
      </c>
    </row>
    <row r="405" ht="12.75">
      <c r="A405" s="271" t="str">
        <f>Translations!$B$647</f>
        <v>Co tydzień</v>
      </c>
    </row>
    <row r="406" ht="12.75">
      <c r="A406" s="271" t="str">
        <f>Translations!$B$648</f>
        <v>Co miesiąc</v>
      </c>
    </row>
    <row r="407" ht="12.75">
      <c r="A407" s="271" t="str">
        <f>Translations!$B$649</f>
        <v>Co rok</v>
      </c>
    </row>
    <row r="408" ht="12.75"/>
    <row r="409" ht="12.75">
      <c r="A409" s="273" t="s">
        <v>264</v>
      </c>
    </row>
    <row r="410" ht="12.75">
      <c r="A410" s="271" t="str">
        <f>Translations!$B$368</f>
        <v>Proszę wybrać</v>
      </c>
    </row>
    <row r="411" ht="12.75">
      <c r="A411" s="271" t="str">
        <f>Translations!$B$650</f>
        <v>Wskaźnik emisji (WE)</v>
      </c>
    </row>
    <row r="412" ht="12.75">
      <c r="A412" s="271" t="str">
        <f>Translations!$B$651</f>
        <v>Wartość opałowa (WO)</v>
      </c>
    </row>
    <row r="413" ht="12.75">
      <c r="A413" s="271" t="str">
        <f>Translations!$B$652</f>
        <v>WO i WE</v>
      </c>
    </row>
    <row r="414" ht="12.75">
      <c r="A414" s="271" t="str">
        <f>Translations!$B$653</f>
        <v>Zawartość biogeniczna</v>
      </c>
    </row>
    <row r="415" ht="12.75">
      <c r="A415" s="271" t="str">
        <f>Translations!$B$654</f>
        <v>WO, WE i bio</v>
      </c>
    </row>
    <row r="416" ht="12.75"/>
    <row r="417" ht="12.75">
      <c r="A417" s="273" t="s">
        <v>265</v>
      </c>
    </row>
    <row r="418" ht="12.75">
      <c r="A418" s="271" t="str">
        <f>Translations!$B$368</f>
        <v>Proszę wybrać</v>
      </c>
    </row>
    <row r="419" ht="12.75">
      <c r="A419" s="271" t="s">
        <v>266</v>
      </c>
    </row>
    <row r="420" ht="12.75">
      <c r="A420" s="271" t="s">
        <v>267</v>
      </c>
    </row>
    <row r="421" ht="12.75">
      <c r="A421" s="271" t="str">
        <f>Translations!$B$637</f>
        <v>nd.</v>
      </c>
    </row>
    <row r="422" ht="12.75"/>
    <row r="423" ht="12.75">
      <c r="A423" s="273" t="s">
        <v>247</v>
      </c>
    </row>
    <row r="424" ht="12.75">
      <c r="A424" s="277">
        <f>""</f>
      </c>
    </row>
    <row r="425" ht="12.75">
      <c r="A425" s="277">
        <v>2</v>
      </c>
    </row>
    <row r="426" ht="12.75">
      <c r="A426" s="277">
        <v>1</v>
      </c>
    </row>
    <row r="427" ht="12.75">
      <c r="A427" s="277" t="str">
        <f>Translations!$B$637</f>
        <v>nd.</v>
      </c>
    </row>
    <row r="428" ht="12.75"/>
    <row r="429" ht="12.75"/>
    <row r="430" ht="12.75"/>
    <row r="431" ht="12.75"/>
    <row r="432" ht="12.75">
      <c r="A432" s="273" t="s">
        <v>0</v>
      </c>
    </row>
    <row r="433" ht="12.75">
      <c r="A433" s="271" t="str">
        <f>Translations!$B$368</f>
        <v>Proszę wybrać</v>
      </c>
    </row>
    <row r="434" ht="12.75">
      <c r="A434" s="271" t="str">
        <f>Translations!$B$655</f>
        <v>główny</v>
      </c>
    </row>
    <row r="435" ht="12.75">
      <c r="A435" s="271" t="str">
        <f>Translations!$B$656</f>
        <v>pomniejszy</v>
      </c>
    </row>
    <row r="436" ht="12.75">
      <c r="A436" s="271" t="str">
        <f>Translations!$B$657</f>
        <v>de minimis</v>
      </c>
    </row>
    <row r="437" ht="12.75"/>
    <row r="438" ht="12.75">
      <c r="A438" s="273" t="s">
        <v>1</v>
      </c>
    </row>
    <row r="439" ht="12.75">
      <c r="A439" s="278" t="str">
        <f>Translations!$B$368</f>
        <v>Proszę wybrać</v>
      </c>
    </row>
    <row r="440" ht="12.75">
      <c r="A440" s="278" t="str">
        <f>Translations!$B$220</f>
        <v>Metoda A
</v>
      </c>
    </row>
    <row r="441" ht="12.75">
      <c r="A441" s="278" t="str">
        <f>Translations!$B$222</f>
        <v>Metoda B</v>
      </c>
    </row>
    <row r="442" ht="12.75"/>
    <row r="443" ht="12.75"/>
    <row r="444" ht="12.75">
      <c r="A444" s="273" t="s">
        <v>2</v>
      </c>
    </row>
    <row r="445" ht="12.75">
      <c r="A445" s="278" t="str">
        <f>Translations!$B$368</f>
        <v>Proszę wybrać</v>
      </c>
    </row>
    <row r="446" ht="12.75">
      <c r="A446" s="271" t="str">
        <f>Translations!$B$658</f>
        <v>Rzeczywista gęstość w zbiornikach statku powietrznego</v>
      </c>
    </row>
    <row r="447" ht="12.75">
      <c r="A447" s="271" t="str">
        <f>Translations!$B$659</f>
        <v>Gęstość rzeczywista uzupełnianego paliwa</v>
      </c>
    </row>
    <row r="448" ht="12.75">
      <c r="A448" s="271" t="str">
        <f>Translations!$B$660</f>
        <v>Wartość standardowa (0,8 kg/litr)</v>
      </c>
    </row>
    <row r="449" ht="12.75"/>
    <row r="450" ht="12.75"/>
    <row r="451" ht="12.75">
      <c r="A451" s="273" t="s">
        <v>3</v>
      </c>
    </row>
    <row r="452" ht="12.75">
      <c r="A452" s="271" t="str">
        <f>Translations!$B$661</f>
        <v>Naftowe paliwo lotnicze</v>
      </c>
    </row>
    <row r="453" ht="12.75">
      <c r="A453" s="271" t="str">
        <f>Translations!$B$662</f>
        <v>Paliwo do silników odrzutowych</v>
      </c>
    </row>
    <row r="454" ht="12.75">
      <c r="A454" s="271" t="str">
        <f>Translations!$B$663</f>
        <v>Benzyna lotnicza</v>
      </c>
    </row>
    <row r="455" ht="12.75">
      <c r="A455" s="271" t="str">
        <f>Translations!$B$664</f>
        <v>Alternatywne</v>
      </c>
    </row>
    <row r="456" ht="12.75">
      <c r="A456" s="271" t="str">
        <f>Translations!$B$184</f>
        <v>Biopaliwo</v>
      </c>
    </row>
    <row r="457" ht="12.75"/>
    <row r="458" ht="12.75">
      <c r="A458" s="273" t="s">
        <v>4</v>
      </c>
    </row>
    <row r="459" ht="12.75">
      <c r="A459" s="271"/>
    </row>
    <row r="460" ht="12.75">
      <c r="A460" s="271" t="s">
        <v>266</v>
      </c>
    </row>
    <row r="461" ht="12.75">
      <c r="A461" s="271" t="s">
        <v>267</v>
      </c>
    </row>
    <row r="462" ht="12.75">
      <c r="A462" s="271" t="str">
        <f>Translations!$B$665</f>
        <v>nieznany</v>
      </c>
    </row>
    <row r="463" ht="12.75"/>
    <row r="464" ht="12.75"/>
    <row r="465" ht="12.75">
      <c r="A465" s="270" t="str">
        <f>Translations!$B$666</f>
        <v>Narzędzia zatwierdzone przez Komisję</v>
      </c>
    </row>
    <row r="466" ht="12.75">
      <c r="A466" s="278" t="str">
        <f>Translations!$B$368</f>
        <v>Proszę wybrać</v>
      </c>
    </row>
    <row r="467" ht="12.75">
      <c r="A467" s="278"/>
    </row>
    <row r="468" ht="12.75">
      <c r="A468" s="271" t="str">
        <f>Translations!$B$667</f>
        <v>Narzędzie dla niewielkich źródeł – narzędzie Eurocontrol służące oszacowaniu zużycia paliwa</v>
      </c>
    </row>
    <row r="469" ht="12.75"/>
    <row r="470" ht="12.75"/>
    <row r="471" ht="12.75"/>
    <row r="472" ht="12.75"/>
    <row r="473" ht="12.75"/>
    <row r="474" ht="12.75">
      <c r="A474" s="270" t="s">
        <v>101</v>
      </c>
    </row>
    <row r="475" ht="12.75">
      <c r="A475" s="271" t="str">
        <f>Translations!$B$368</f>
        <v>Proszę wybrać</v>
      </c>
    </row>
    <row r="476" ht="12.75">
      <c r="A476" s="271"/>
    </row>
    <row r="477" ht="12.75">
      <c r="A477" s="271" t="str">
        <f>Translations!$B$637</f>
        <v>nd.</v>
      </c>
    </row>
    <row r="478" ht="12.75">
      <c r="A478" s="271" t="str">
        <f>Translations!$B$668</f>
        <v>Agencja Środowiska</v>
      </c>
    </row>
    <row r="479" ht="12.75">
      <c r="A479" s="271" t="str">
        <f>Translations!$B$669</f>
        <v>Ministerstwo Środowiska</v>
      </c>
    </row>
    <row r="480" ht="12.75">
      <c r="A480" s="375" t="str">
        <f>Translations!$B$670</f>
        <v>Urząd Lotnictwa Cywilnego</v>
      </c>
    </row>
    <row r="481" ht="12.75">
      <c r="A481" s="271" t="str">
        <f>Translations!$B$671</f>
        <v>Ministerstwo Transportu</v>
      </c>
    </row>
    <row r="482" ht="12.75">
      <c r="A482" s="271"/>
    </row>
    <row r="483" ht="12.75">
      <c r="A483" s="271"/>
    </row>
    <row r="484" ht="12.75">
      <c r="A484" s="271"/>
    </row>
    <row r="485" ht="12.75">
      <c r="A485" s="271"/>
    </row>
    <row r="486" ht="12.75">
      <c r="A486" s="271"/>
    </row>
    <row r="487" ht="12.75">
      <c r="A487" s="271"/>
    </row>
    <row r="488" ht="12.75">
      <c r="A488" s="271"/>
    </row>
    <row r="489" ht="12.75">
      <c r="A489" s="271"/>
    </row>
    <row r="490" ht="12.75">
      <c r="A490" s="271"/>
    </row>
    <row r="491" ht="12.75">
      <c r="A491" s="271"/>
    </row>
    <row r="492" ht="12.75">
      <c r="A492" s="271"/>
    </row>
    <row r="495" ht="12.75">
      <c r="A495" s="270" t="s">
        <v>124</v>
      </c>
    </row>
    <row r="496" ht="12.75">
      <c r="A496" s="271" t="str">
        <f>Translations!$B$368</f>
        <v>Proszę wybrać</v>
      </c>
    </row>
    <row r="497" ht="12.75">
      <c r="A497" s="271"/>
    </row>
    <row r="498" ht="12.75">
      <c r="A498" s="271" t="str">
        <f>Translations!$B$672</f>
        <v>Afganistan – Ministerstwo Transportu i Lotnictwa Cywilnego</v>
      </c>
    </row>
    <row r="499" ht="12.75">
      <c r="A499" s="271" t="str">
        <f>Translations!$B$673</f>
        <v>Algieria - Établissement Nationale de la Navigation Aérienne (ENNA)</v>
      </c>
    </row>
    <row r="500" ht="12.75">
      <c r="A500" s="271" t="str">
        <f>Translations!$B$674</f>
        <v>Angola - Instituto Nacional da Aviação Civil</v>
      </c>
    </row>
    <row r="501" ht="12.75">
      <c r="A501" s="271" t="str">
        <f>Translations!$B$675</f>
        <v>Argentyna - Comando de Regiones Aéreas</v>
      </c>
    </row>
    <row r="502" ht="12.75">
      <c r="A502" s="271" t="str">
        <f>Translations!$B$676</f>
        <v>Armenia - General Department of Civil Aviation</v>
      </c>
    </row>
    <row r="503" ht="12.75">
      <c r="A503" s="271" t="str">
        <f>Translations!$B$677</f>
        <v>Australia - Civil Aviation Safety Authority</v>
      </c>
    </row>
    <row r="504" ht="12.75">
      <c r="A504" s="271" t="str">
        <f>Translations!$B$678</f>
        <v>Austria – Ministerstwo Transportu, Innowacji i Technologii</v>
      </c>
    </row>
    <row r="505" ht="12.75">
      <c r="A505" s="271" t="str">
        <f>Translations!$B$679</f>
        <v>Bahrajn – krajowy organ lotnictwa cywilnego</v>
      </c>
    </row>
    <row r="506" ht="12.75">
      <c r="A506" s="271" t="str">
        <f>Translations!$B$680</f>
        <v>Belgia - Service public fédéral Mobilité et Transports</v>
      </c>
    </row>
    <row r="507" ht="12.75">
      <c r="A507" s="271" t="str">
        <f>Translations!$B$681</f>
        <v>Bermudy - Bermuda Department of Civil Aviation (DCA)</v>
      </c>
    </row>
    <row r="508" ht="12.75">
      <c r="A508" s="271" t="str">
        <f>Translations!$B$682</f>
        <v>Boliwia - Dirección General de Aeronáutica Civil</v>
      </c>
    </row>
    <row r="509" ht="12.75">
      <c r="A509" s="271" t="str">
        <f>Translations!$B$683</f>
        <v>Bośnia i Herzegowina - Departament Lotnictwa Cywilnego</v>
      </c>
    </row>
    <row r="510" ht="12.75">
      <c r="A510" s="271" t="str">
        <f>Translations!$B$684</f>
        <v>Botswana - Ministry of Works &amp; Transport — Department of Civil Aviation</v>
      </c>
    </row>
    <row r="511" ht="12.75">
      <c r="A511" s="271" t="str">
        <f>Translations!$B$685</f>
        <v>Brazylia - Agência Nacional de Aviação Civil (ANAC)</v>
      </c>
    </row>
    <row r="512" ht="12.75">
      <c r="A512" s="271" t="str">
        <f>Translations!$B$686</f>
        <v>Brunei Darussalam - Departament Lotnictwa Cywilnego</v>
      </c>
    </row>
    <row r="513" ht="12.75">
      <c r="A513" s="271" t="str">
        <f>Translations!$B$687</f>
        <v>Bułgaria – krajowy organ lotnictwa cywilnego</v>
      </c>
    </row>
    <row r="514" ht="12.75">
      <c r="A514" s="271" t="str">
        <f>Translations!$B$688</f>
        <v>Kambodża – Mnisterstwo Robót Publicznych i Tansportu</v>
      </c>
    </row>
    <row r="515" ht="12.75">
      <c r="A515" s="271" t="str">
        <f>Translations!$B$689</f>
        <v>Kanada - Canadian Transportation Agency</v>
      </c>
    </row>
    <row r="516" ht="12.75">
      <c r="A516" s="271" t="str">
        <f>Translations!$B$690</f>
        <v>Republika Zielonego Przylądka - Agência de Aviação Civil (AAC)</v>
      </c>
    </row>
    <row r="517" ht="12.75">
      <c r="A517" s="271" t="str">
        <f>Translations!$B$691</f>
        <v>Kajmany- Civil Aviation Authority (CAA) of the Cayman Islands</v>
      </c>
    </row>
    <row r="518" ht="12.75">
      <c r="A518" s="271" t="str">
        <f>Translations!$B$692</f>
        <v>Chile - Dirección General de Aeronáutica Civil</v>
      </c>
    </row>
    <row r="519" ht="12.75">
      <c r="A519" s="271" t="str">
        <f>Translations!$B$693</f>
        <v>Chiny – Urząd ds. zarządzania ruchem lotniczym (ATMB), Generalna Administracja Lotnictwa Cywilnego w Chinach </v>
      </c>
    </row>
    <row r="520" ht="12.75">
      <c r="A520" s="271" t="str">
        <f>Translations!$B$694</f>
        <v>Kolumbia - República de Colombia Aeronáutica Civil</v>
      </c>
    </row>
    <row r="521" ht="12.75">
      <c r="A521" s="271" t="str">
        <f>Translations!$B$695</f>
        <v>Kostaryka - Dirección General de Aviación Civil</v>
      </c>
    </row>
    <row r="522" ht="12.75">
      <c r="A522" s="271" t="str">
        <f>Translations!$B$696</f>
        <v>Chorwacja - krajowy organ lotnictwa cywilnego</v>
      </c>
    </row>
    <row r="523" ht="12.75">
      <c r="A523" s="271" t="str">
        <f>Translations!$B$697</f>
        <v>Kuba - Instituto de Aeronáutica Civil de Cuba</v>
      </c>
    </row>
    <row r="524" ht="12.75">
      <c r="A524" s="271" t="str">
        <f>Translations!$B$698</f>
        <v>Cypr - Departament Lotnictwa Cywilnego Cypru</v>
      </c>
    </row>
    <row r="525" ht="12.75">
      <c r="A525" s="271" t="str">
        <f>Translations!$B$699</f>
        <v>Republika Czeska - krajowy organ lotnictwa cywilnego</v>
      </c>
    </row>
    <row r="526" ht="12.75">
      <c r="A526" s="271" t="str">
        <f>Translations!$B$700</f>
        <v>Dania – krajowy organ lotnictwa cywilnego</v>
      </c>
    </row>
    <row r="527" ht="12.75">
      <c r="A527" s="271" t="str">
        <f>Translations!$B$701</f>
        <v>Republika Dominikańska - Instituto Dominicano de Aviación Civil</v>
      </c>
    </row>
    <row r="528" ht="12.75">
      <c r="A528" s="271" t="str">
        <f>Translations!$B$702</f>
        <v>Ekwador - Dirección General de Aviación Civil del Ecuador</v>
      </c>
    </row>
    <row r="529" ht="12.75">
      <c r="A529" s="271" t="str">
        <f>Translations!$B$703</f>
        <v>Egipt – Ministerstwo Lotnictwa Cywilnego</v>
      </c>
    </row>
    <row r="530" ht="12.75">
      <c r="A530" s="271" t="str">
        <f>Translations!$B$704</f>
        <v>Salwador - Autoridad de Aviación Civil – El Salvador</v>
      </c>
    </row>
    <row r="531" ht="12.75">
      <c r="A531" s="271" t="str">
        <f>Translations!$B$705</f>
        <v>Estonia - krajowy organ lotnictwa cywilnego</v>
      </c>
    </row>
    <row r="532" ht="12.75">
      <c r="A532" s="271" t="str">
        <f>Translations!$B$706</f>
        <v>Fidżi - krajowy organ lotnictwa cywilnego</v>
      </c>
    </row>
    <row r="533" ht="12.75">
      <c r="A533" s="271" t="str">
        <f>Translations!$B$707</f>
        <v>Finlandia - krajowy organ lotnictwa cywilnego</v>
      </c>
    </row>
    <row r="534" ht="12.75">
      <c r="A534" s="271" t="str">
        <f>Translations!$B$708</f>
        <v>Francja - Direction Générale de I' Aviation Civile (DGAC)</v>
      </c>
    </row>
    <row r="535" ht="12.75">
      <c r="A535" s="271" t="str">
        <f>Translations!$B$709</f>
        <v>Gambia - Gambia Civil Aviation Authority</v>
      </c>
    </row>
    <row r="536" ht="12.75">
      <c r="A536" s="271" t="str">
        <f>Translations!$B$710</f>
        <v>Niemcy - służby żeglugi powietrznej</v>
      </c>
    </row>
    <row r="537" ht="12.75">
      <c r="A537" s="271" t="str">
        <f>Translations!$B$711</f>
        <v>Ghana - Ghana Civil Aviation Authority</v>
      </c>
    </row>
    <row r="538" ht="12.75">
      <c r="A538" s="271" t="str">
        <f>Translations!$B$712</f>
        <v>Grecja - krajowy organ lotnictwa cywilnego</v>
      </c>
    </row>
    <row r="539" ht="12.75">
      <c r="A539" s="271" t="str">
        <f>Translations!$B$713</f>
        <v>Węgry – Dyrekcja Transportu Lotniczego</v>
      </c>
    </row>
    <row r="540" ht="12.75">
      <c r="A540" s="271" t="str">
        <f>Translations!$B$714</f>
        <v>Islandia - krajowy organ lotnictwa cywilnego</v>
      </c>
    </row>
    <row r="541" ht="12.75">
      <c r="A541" s="271" t="str">
        <f>Translations!$B$715</f>
        <v>Indie - Directorate General of Civil Aviation</v>
      </c>
    </row>
    <row r="542" ht="12.75">
      <c r="A542" s="271" t="str">
        <f>Translations!$B$716</f>
        <v>Indonezja- Direktorat Jenderal Perhubungan Udara</v>
      </c>
    </row>
    <row r="543" ht="12.75">
      <c r="A543" s="271" t="str">
        <f>Translations!$B$717</f>
        <v>Islamska Republika Iranu- Organizacja Lotnictwa Cywilnego</v>
      </c>
    </row>
    <row r="544" ht="12.75">
      <c r="A544" s="271" t="str">
        <f>Translations!$B$718</f>
        <v>Irlandia - Irish Aviation Authority</v>
      </c>
    </row>
    <row r="545" ht="12.75">
      <c r="A545" s="272" t="str">
        <f>Translations!$B$831</f>
        <v>Irlandia - Commission for Aviation Regulation</v>
      </c>
    </row>
    <row r="546" ht="12.75">
      <c r="A546" s="271" t="str">
        <f>Translations!$B$719</f>
        <v>Izrael - krajowy organ lotnictwa cywilnego</v>
      </c>
    </row>
    <row r="547" ht="12.75">
      <c r="A547" s="271" t="str">
        <f>Translations!$B$720</f>
        <v>Włochy - Agenzia Nazionale della Sicurezza del Volo</v>
      </c>
    </row>
    <row r="548" ht="12.75">
      <c r="A548" s="271" t="str">
        <f>Translations!$B$721</f>
        <v>Jamajka - Civil Aviation Authority</v>
      </c>
    </row>
    <row r="549" ht="12.75">
      <c r="A549" s="271" t="str">
        <f>Translations!$B$722</f>
        <v>Japonia – Ministerstwo Gruntów, Infrastruktury i Transportu</v>
      </c>
    </row>
    <row r="550" ht="12.75">
      <c r="A550" s="271" t="str">
        <f>Translations!$B$723</f>
        <v>Jordania – Komisja Regulacyjna ds. Lotnictwa Cywinego (CARC) (wcześniej zwana „jordańskim organem lotnictwa cywilnego (JCAA)")</v>
      </c>
    </row>
    <row r="551" ht="12.75">
      <c r="A551" s="271" t="str">
        <f>Translations!$B$724</f>
        <v>Kenia - Kenya Civil Aviation Authority</v>
      </c>
    </row>
    <row r="552" ht="12.75">
      <c r="A552" s="271" t="str">
        <f>Translations!$B$725</f>
        <v>Kuwejt – Generalna Dyrekcja Lotnictwa Cywilnego</v>
      </c>
    </row>
    <row r="553" ht="12.75">
      <c r="A553" s="271" t="str">
        <f>Translations!$B$726</f>
        <v>Łotwa - krajowy organ lotnictwa cywilnego</v>
      </c>
    </row>
    <row r="554" ht="12.75">
      <c r="A554" s="271" t="str">
        <f>Translations!$B$727</f>
        <v>Liban - krajowy organ lotnictwa cywilnego</v>
      </c>
    </row>
    <row r="555" ht="12.75">
      <c r="A555" s="271" t="str">
        <f>Translations!$B$728</f>
        <v>Libia - krajowy organ lotnictwa cywilnego</v>
      </c>
    </row>
    <row r="556" ht="12.75">
      <c r="A556" s="271" t="str">
        <f>Translations!$B$729</f>
        <v>Litwa - Dyrekcja Lotnictwa Cywilnego</v>
      </c>
    </row>
    <row r="557" ht="12.75">
      <c r="A557" s="271" t="str">
        <f>Translations!$B$730</f>
        <v>Malezja- Departament Lotnictwa Cywilnego</v>
      </c>
    </row>
    <row r="558" ht="12.75">
      <c r="A558" s="271" t="str">
        <f>Translations!$B$731</f>
        <v>Malediwy – Departament Lotnictwa Cywilnego</v>
      </c>
    </row>
    <row r="559" ht="12.75">
      <c r="A559" s="271" t="str">
        <f>Translations!$B$732</f>
        <v>Malta - Department of Civil Aviation</v>
      </c>
    </row>
    <row r="560" ht="12.75">
      <c r="A560" s="271" t="str">
        <f>Translations!$B$733</f>
        <v>Meksyk - Secretaría de Comunicaciones y Transportes</v>
      </c>
    </row>
    <row r="561" ht="12.75">
      <c r="A561" s="271" t="str">
        <f>Translations!$B$734</f>
        <v>Mongolia - krajowy organ lotnictwa cywilnego</v>
      </c>
    </row>
    <row r="562" ht="12.75">
      <c r="A562" s="271" t="str">
        <f>Translations!$B$735</f>
        <v>Czarnogóra – Ministerstwo ds. Gospodarki Morskiej, Transportu i Telekomunikacji</v>
      </c>
    </row>
    <row r="563" ht="12.75">
      <c r="A563" s="271" t="str">
        <f>Translations!$B$736</f>
        <v>Maroko - Ministère des Transports</v>
      </c>
    </row>
    <row r="564" ht="12.75">
      <c r="A564" s="271" t="str">
        <f>Translations!$B$737</f>
        <v>Namibia - Directorate of Civil Aviation (DCA Namibia)</v>
      </c>
    </row>
    <row r="565" ht="12.75">
      <c r="A565" s="271" t="str">
        <f>Translations!$B$738</f>
        <v>Nepal - krajowy organ lotnictwa cywilnego</v>
      </c>
    </row>
    <row r="566" ht="12.75">
      <c r="A566" s="271" t="str">
        <f>Translations!$B$739</f>
        <v>Niderlandy – Generalna Dyrekcja Lotnictwa Cywilnego i Transportu Towarowego (DGTL)</v>
      </c>
    </row>
    <row r="567" ht="12.75">
      <c r="A567" s="271" t="str">
        <f>Translations!$B$740</f>
        <v>Nowa Zelandia - Airways Corporation of New Zealand</v>
      </c>
    </row>
    <row r="568" ht="12.75">
      <c r="A568" s="271" t="str">
        <f>Translations!$B$741</f>
        <v>Nikaragua - Instituto Nicaragüense de Aeronáutica Civíl</v>
      </c>
    </row>
    <row r="569" ht="12.75">
      <c r="A569" s="271" t="str">
        <f>Translations!$B$742</f>
        <v>Nigeria - Nigerian Civil Aviation Authority (NCAA)</v>
      </c>
    </row>
    <row r="570" ht="12.75">
      <c r="A570" s="271" t="str">
        <f>Translations!$B$743</f>
        <v>Norwegia - krajowy organ lotnictwa cywilnego</v>
      </c>
    </row>
    <row r="571" ht="12.75">
      <c r="A571" s="271" t="str">
        <f>Translations!$B$744</f>
        <v>Oman – Generalna Dyrekcja Lotnictwa Cywilnego i Meteorologii</v>
      </c>
    </row>
    <row r="572" ht="12.75">
      <c r="A572" s="271" t="str">
        <f>Translations!$B$745</f>
        <v>Pakistan - krajowy organ lotnictwa cywilnego</v>
      </c>
    </row>
    <row r="573" ht="12.75">
      <c r="A573" s="271" t="str">
        <f>Translations!$B$746</f>
        <v>Paragwaj - Dirección Nacional de Aeronáutica Civil (DINAC)</v>
      </c>
    </row>
    <row r="574" ht="12.75">
      <c r="A574" s="271" t="str">
        <f>Translations!$B$747</f>
        <v>Peru - Dirección General de Aeronáutica Civil</v>
      </c>
    </row>
    <row r="575" ht="12.75">
      <c r="A575" s="271" t="str">
        <f>Translations!$B$748</f>
        <v>Filipiny - Air Transportation Office (ATO)</v>
      </c>
    </row>
    <row r="576" ht="12.75">
      <c r="A576" s="271" t="str">
        <f>Translations!$B$749</f>
        <v>Polska – Urząd Lotnictwa Cywilnego</v>
      </c>
    </row>
    <row r="577" ht="12.75">
      <c r="A577" s="271" t="str">
        <f>Translations!$B$750</f>
        <v>Portugalia - Instituto Nacional de Aviaçao Civil</v>
      </c>
    </row>
    <row r="578" ht="12.75">
      <c r="A578" s="271" t="str">
        <f>Translations!$B$751</f>
        <v>Republika Korei – Ministerstwo ds. Budownictwa i Transportu</v>
      </c>
    </row>
    <row r="579" ht="12.75">
      <c r="A579" s="271" t="str">
        <f>Translations!$B$752</f>
        <v>Republika Mołdowy - krajowy organ lotnictwa cywilnego</v>
      </c>
    </row>
    <row r="580" ht="12.75">
      <c r="A580" s="271" t="str">
        <f>Translations!$B$753</f>
        <v>Rumunia - krajowy organ lotnictwa cywilnego</v>
      </c>
    </row>
    <row r="581" ht="12.75">
      <c r="A581" s="271" t="str">
        <f>Translations!$B$754</f>
        <v>Federacja Rosyjska - krajowy organ lotnictwa cywilnego</v>
      </c>
    </row>
    <row r="582" ht="12.75">
      <c r="A582" s="271" t="str">
        <f>Translations!$B$755</f>
        <v>Arabia Saudyjska- Ministerstwo Obrony i Lotnictwa, Prezydencja ds. Lotnictwa Cywilnego</v>
      </c>
    </row>
    <row r="583" ht="12.75">
      <c r="A583" s="271" t="str">
        <f>Translations!$B$756</f>
        <v>Serbia – Dyrekcja Lotnictwa Cywilnego</v>
      </c>
    </row>
    <row r="584" ht="12.75">
      <c r="A584" s="271" t="str">
        <f>Translations!$B$757</f>
        <v>Seszele - Dyrekcja Lotnictwa Cywilnego, Ministerstwo Turystyki</v>
      </c>
    </row>
    <row r="585" ht="12.75">
      <c r="A585" s="271" t="str">
        <f>Translations!$B$758</f>
        <v>Singapur - Civil Aviation Authority of Singapore</v>
      </c>
    </row>
    <row r="586" ht="12.75">
      <c r="A586" s="271" t="str">
        <f>Translations!$B$759</f>
        <v>Słowacja - krajowy organ lotnictwa cywilnego</v>
      </c>
    </row>
    <row r="587" ht="12.75">
      <c r="A587" s="271" t="str">
        <f>Translations!$B$760</f>
        <v>Słowenia - krajowy organ lotnictwa cywilnego</v>
      </c>
    </row>
    <row r="588" ht="12.75">
      <c r="A588" s="271" t="str">
        <f>Translations!$B$761</f>
        <v>Somalia - krajowy organ lotnictwa cywilnego</v>
      </c>
    </row>
    <row r="589" ht="12.75">
      <c r="A589" s="271" t="str">
        <f>Translations!$B$762</f>
        <v>Republika Południowej Afryki - Civil Aviation Authority</v>
      </c>
    </row>
    <row r="590" ht="12.75">
      <c r="A590" s="271" t="str">
        <f>Translations!$B$763</f>
        <v>Hiszpania - Ministerio de Fomento, Civil Aviation</v>
      </c>
    </row>
    <row r="591" ht="12.75">
      <c r="A591" s="271" t="str">
        <f>Translations!$B$764</f>
        <v>Sri Lanka - krajowy organ lotnictwa cywilnego</v>
      </c>
    </row>
    <row r="592" ht="12.75">
      <c r="A592" s="271" t="str">
        <f>Translations!$B$765</f>
        <v>Sudan - krajowy organ lotnictwa cywilnego</v>
      </c>
    </row>
    <row r="593" ht="12.75">
      <c r="A593" s="271" t="str">
        <f>Translations!$B$766</f>
        <v>Surinam – Departament Lotnictwa Cywilnego</v>
      </c>
    </row>
    <row r="594" ht="12.75">
      <c r="A594" s="271" t="str">
        <f>Translations!$B$767</f>
        <v>Szwecja - krajowy organ lotnictwa cywilnego</v>
      </c>
    </row>
    <row r="595" ht="12.75">
      <c r="A595" s="271" t="str">
        <f>Translations!$B$768</f>
        <v>Szwajcaria – Federalny Urząd Lotnictwa Cywilnego (FOCA)</v>
      </c>
    </row>
    <row r="596" ht="12.75">
      <c r="A596" s="271" t="str">
        <f>Translations!$B$769</f>
        <v>Tajlandia - Departament of Lotnictwa Cywilnego</v>
      </c>
    </row>
    <row r="597" ht="12.75">
      <c r="A597" s="271" t="str">
        <f>Translations!$B$770</f>
        <v>była jugosłowiańska republika Macedonii - krajowy organ lotnictwa cywilnego</v>
      </c>
    </row>
    <row r="598" ht="12.75">
      <c r="A598" s="271" t="str">
        <f>Translations!$B$771</f>
        <v>Tonga – Ministerstwo Lotnictwa Cywilnego</v>
      </c>
    </row>
    <row r="599" ht="12.75">
      <c r="A599" s="271" t="str">
        <f>Translations!$B$772</f>
        <v>Trynidad i Tobago - krajowy organ lotnictwa cywilnego</v>
      </c>
    </row>
    <row r="600" ht="12.75">
      <c r="A600" s="271" t="str">
        <f>Translations!$B$773</f>
        <v>Tunezja - Office de l'aviation civile et des aéroports</v>
      </c>
    </row>
    <row r="601" ht="12.75">
      <c r="A601" s="271" t="str">
        <f>Translations!$B$774</f>
        <v>Turcja – Generalna Dyrekcja Lotnictwa Cywilnego</v>
      </c>
    </row>
    <row r="602" ht="12.75">
      <c r="A602" s="271" t="str">
        <f>Translations!$B$775</f>
        <v>Uganda - Civil Aviation Authority</v>
      </c>
    </row>
    <row r="603" ht="12.75">
      <c r="A603" s="271" t="str">
        <f>Translations!$B$776</f>
        <v>Ukraina - krajowy organ lotnictwa cywilnego</v>
      </c>
    </row>
    <row r="604" ht="12.75">
      <c r="A604" s="271" t="str">
        <f>Translations!$B$777</f>
        <v>Zjednoczone Królestwo - Civil Aviation Authority</v>
      </c>
    </row>
    <row r="605" ht="12.75">
      <c r="A605" s="271" t="str">
        <f>Translations!$B$778</f>
        <v>Zjednoczone Emiraty Arabskie - generalny organ lotnictwa cywilnego (GCAA)</v>
      </c>
    </row>
    <row r="606" ht="12.75">
      <c r="A606" s="271" t="str">
        <f>Translations!$B$779</f>
        <v>Zjednoczona Republika Tanzanii - Tanzania Civil Aviation Authority (TCAA)</v>
      </c>
    </row>
    <row r="607" ht="12.75">
      <c r="A607" s="271" t="str">
        <f>Translations!$B$780</f>
        <v>Stany Zjednoczone Ameryki - Federal Aviation Administration</v>
      </c>
    </row>
    <row r="608" ht="12.75">
      <c r="A608" s="271" t="str">
        <f>Translations!$B$781</f>
        <v>Urugwaj - Dirección Nacional de Aviación Civil e Infraestructura Aeronáutica (DINACIA)</v>
      </c>
    </row>
    <row r="609" ht="12.75">
      <c r="A609" s="271" t="str">
        <f>Translations!$B$782</f>
        <v>Vanuatu - Vanuatu Civil Aviation Authority</v>
      </c>
    </row>
    <row r="610" ht="12.75">
      <c r="A610" s="271" t="str">
        <f>Translations!$B$783</f>
        <v>Jemen – Organ ds. Lotnictwa Cywilnego i Meteorologii (CAMA)</v>
      </c>
    </row>
    <row r="611" ht="12.75">
      <c r="A611" s="271"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9.140625" defaultRowHeight="12.75"/>
  <cols>
    <col min="1" max="16384" width="9.140625" style="26" customWidth="1"/>
  </cols>
  <sheetData>
    <row r="2" ht="23.25">
      <c r="A2" s="25" t="s">
        <v>270</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I839"/>
  <sheetViews>
    <sheetView zoomScale="160" zoomScaleNormal="160" zoomScalePageLayoutView="0" workbookViewId="0" topLeftCell="A207">
      <selection activeCell="B211" sqref="B211"/>
    </sheetView>
  </sheetViews>
  <sheetFormatPr defaultColWidth="9.140625" defaultRowHeight="12.75"/>
  <cols>
    <col min="1" max="1" width="8.28125" style="24" customWidth="1"/>
    <col min="2" max="2" width="70.7109375" style="309" customWidth="1"/>
    <col min="3" max="16384" width="9.140625" style="24" customWidth="1"/>
  </cols>
  <sheetData>
    <row r="1" spans="1:2" ht="15.75" thickBot="1">
      <c r="A1" s="23" t="s">
        <v>268</v>
      </c>
      <c r="B1" s="322" t="s">
        <v>269</v>
      </c>
    </row>
    <row r="2" spans="1:2" ht="53.25" thickBot="1">
      <c r="A2" s="308">
        <v>1</v>
      </c>
      <c r="B2" s="324" t="s">
        <v>305</v>
      </c>
    </row>
    <row r="3" spans="1:2" ht="18.75" thickBot="1">
      <c r="A3" s="308">
        <v>2</v>
      </c>
      <c r="B3" s="325" t="s">
        <v>306</v>
      </c>
    </row>
    <row r="4" spans="1:2" ht="13.5" thickBot="1">
      <c r="A4" s="308">
        <v>3</v>
      </c>
      <c r="B4" s="326" t="s">
        <v>307</v>
      </c>
    </row>
    <row r="5" spans="1:2" ht="13.5" thickBot="1">
      <c r="A5" s="308">
        <v>4</v>
      </c>
      <c r="B5" s="326" t="s">
        <v>308</v>
      </c>
    </row>
    <row r="6" spans="1:2" ht="13.5" thickBot="1">
      <c r="A6" s="308">
        <v>5</v>
      </c>
      <c r="B6" s="326" t="s">
        <v>309</v>
      </c>
    </row>
    <row r="7" spans="1:2" ht="13.5" thickBot="1">
      <c r="A7" s="308">
        <v>6</v>
      </c>
      <c r="B7" s="326" t="s">
        <v>310</v>
      </c>
    </row>
    <row r="8" spans="1:2" ht="13.5" thickBot="1">
      <c r="A8" s="308">
        <v>7</v>
      </c>
      <c r="B8" s="326" t="s">
        <v>311</v>
      </c>
    </row>
    <row r="9" spans="1:2" ht="13.5" thickBot="1">
      <c r="A9" s="308">
        <v>8</v>
      </c>
      <c r="B9" s="326" t="s">
        <v>312</v>
      </c>
    </row>
    <row r="10" spans="1:2" ht="13.5" thickBot="1">
      <c r="A10" s="308">
        <v>9</v>
      </c>
      <c r="B10" s="326" t="s">
        <v>313</v>
      </c>
    </row>
    <row r="11" spans="1:2" ht="13.5" thickBot="1">
      <c r="A11" s="308">
        <v>10</v>
      </c>
      <c r="B11" s="326" t="s">
        <v>314</v>
      </c>
    </row>
    <row r="12" spans="1:2" ht="13.5" thickBot="1">
      <c r="A12" s="308">
        <v>11</v>
      </c>
      <c r="B12" s="326" t="s">
        <v>315</v>
      </c>
    </row>
    <row r="13" spans="1:2" ht="16.5" thickBot="1">
      <c r="A13" s="308">
        <v>12</v>
      </c>
      <c r="B13" s="326" t="s">
        <v>1021</v>
      </c>
    </row>
    <row r="14" spans="1:2" ht="13.5" thickBot="1">
      <c r="A14" s="308">
        <v>13</v>
      </c>
      <c r="B14" s="326" t="s">
        <v>316</v>
      </c>
    </row>
    <row r="15" spans="1:2" ht="13.5" thickBot="1">
      <c r="A15" s="308">
        <v>14</v>
      </c>
      <c r="B15" s="326" t="s">
        <v>317</v>
      </c>
    </row>
    <row r="16" spans="1:2" ht="13.5" thickBot="1">
      <c r="A16" s="308">
        <v>15</v>
      </c>
      <c r="B16" s="326" t="s">
        <v>318</v>
      </c>
    </row>
    <row r="17" spans="1:2" ht="13.5" thickBot="1">
      <c r="A17" s="308">
        <v>16</v>
      </c>
      <c r="B17" s="326" t="s">
        <v>319</v>
      </c>
    </row>
    <row r="18" spans="1:2" ht="13.5" thickBot="1">
      <c r="A18" s="308">
        <v>17</v>
      </c>
      <c r="B18" s="326" t="s">
        <v>320</v>
      </c>
    </row>
    <row r="19" spans="1:2" ht="13.5" thickBot="1">
      <c r="A19" s="308">
        <v>18</v>
      </c>
      <c r="B19" s="326" t="s">
        <v>321</v>
      </c>
    </row>
    <row r="20" spans="1:2" ht="13.5" thickBot="1">
      <c r="A20" s="308">
        <v>19</v>
      </c>
      <c r="B20" s="326" t="s">
        <v>322</v>
      </c>
    </row>
    <row r="21" spans="1:2" ht="13.5" thickBot="1">
      <c r="A21" s="308">
        <v>20</v>
      </c>
      <c r="B21" s="327" t="s">
        <v>323</v>
      </c>
    </row>
    <row r="22" spans="1:2" ht="13.5" thickBot="1">
      <c r="A22" s="308">
        <v>21</v>
      </c>
      <c r="B22" s="328" t="s">
        <v>324</v>
      </c>
    </row>
    <row r="23" spans="1:2" ht="13.5" thickBot="1">
      <c r="A23" s="308">
        <v>22</v>
      </c>
      <c r="B23" s="326" t="s">
        <v>325</v>
      </c>
    </row>
    <row r="24" spans="1:2" ht="13.5" thickBot="1">
      <c r="A24" s="308">
        <v>23</v>
      </c>
      <c r="B24" s="328" t="s">
        <v>326</v>
      </c>
    </row>
    <row r="25" spans="1:2" ht="39" thickBot="1">
      <c r="A25" s="308">
        <v>24</v>
      </c>
      <c r="B25" s="327" t="s">
        <v>327</v>
      </c>
    </row>
    <row r="26" spans="1:2" ht="13.5" thickBot="1">
      <c r="A26" s="308">
        <v>25</v>
      </c>
      <c r="B26" s="326" t="s">
        <v>328</v>
      </c>
    </row>
    <row r="27" spans="1:2" ht="26.25" thickBot="1">
      <c r="A27" s="308">
        <v>26</v>
      </c>
      <c r="B27" s="326" t="s">
        <v>1007</v>
      </c>
    </row>
    <row r="28" spans="1:2" ht="13.5" thickBot="1">
      <c r="A28" s="308">
        <v>27</v>
      </c>
      <c r="B28" s="327" t="s">
        <v>329</v>
      </c>
    </row>
    <row r="29" spans="1:2" ht="13.5" thickBot="1">
      <c r="A29" s="308">
        <v>28</v>
      </c>
      <c r="B29" s="326" t="s">
        <v>330</v>
      </c>
    </row>
    <row r="30" spans="1:2" ht="13.5" thickBot="1">
      <c r="A30" s="308">
        <v>29</v>
      </c>
      <c r="B30" s="326" t="s">
        <v>331</v>
      </c>
    </row>
    <row r="31" spans="1:2" ht="13.5" thickBot="1">
      <c r="A31" s="308">
        <v>30</v>
      </c>
      <c r="B31" s="326" t="s">
        <v>332</v>
      </c>
    </row>
    <row r="32" spans="1:2" ht="13.5" thickBot="1">
      <c r="A32" s="308">
        <v>31</v>
      </c>
      <c r="B32" s="326" t="s">
        <v>333</v>
      </c>
    </row>
    <row r="33" spans="1:2" ht="18.75" thickBot="1">
      <c r="A33" s="308">
        <v>32</v>
      </c>
      <c r="B33" s="329" t="s">
        <v>334</v>
      </c>
    </row>
    <row r="34" spans="1:2" ht="90" thickBot="1">
      <c r="A34" s="308">
        <v>33</v>
      </c>
      <c r="B34" s="326" t="s">
        <v>335</v>
      </c>
    </row>
    <row r="35" spans="1:2" ht="13.5" thickBot="1">
      <c r="A35" s="308">
        <v>34</v>
      </c>
      <c r="B35" s="328" t="s">
        <v>336</v>
      </c>
    </row>
    <row r="36" spans="1:2" ht="39" thickBot="1">
      <c r="A36" s="308">
        <v>35</v>
      </c>
      <c r="B36" s="326" t="s">
        <v>337</v>
      </c>
    </row>
    <row r="37" spans="1:2" ht="51.75" thickBot="1">
      <c r="A37" s="308">
        <v>36</v>
      </c>
      <c r="B37" s="328" t="s">
        <v>338</v>
      </c>
    </row>
    <row r="38" spans="1:2" ht="39" thickBot="1">
      <c r="A38" s="308">
        <v>37</v>
      </c>
      <c r="B38" s="326" t="s">
        <v>339</v>
      </c>
    </row>
    <row r="39" spans="1:2" ht="39" thickBot="1">
      <c r="A39" s="308">
        <v>38</v>
      </c>
      <c r="B39" s="328" t="s">
        <v>340</v>
      </c>
    </row>
    <row r="40" spans="1:2" ht="51.75" thickBot="1">
      <c r="A40" s="308">
        <v>39</v>
      </c>
      <c r="B40" s="330" t="s">
        <v>341</v>
      </c>
    </row>
    <row r="41" spans="1:2" ht="13.5" thickBot="1">
      <c r="A41" s="308">
        <v>40</v>
      </c>
      <c r="B41" s="328" t="s">
        <v>342</v>
      </c>
    </row>
    <row r="42" spans="1:2" ht="141" thickBot="1">
      <c r="A42" s="308">
        <v>41</v>
      </c>
      <c r="B42" s="330" t="s">
        <v>1008</v>
      </c>
    </row>
    <row r="43" spans="1:2" ht="102.75" thickBot="1">
      <c r="A43" s="308">
        <v>42</v>
      </c>
      <c r="B43" s="328" t="s">
        <v>1009</v>
      </c>
    </row>
    <row r="44" spans="1:2" ht="26.25" thickBot="1">
      <c r="A44" s="308">
        <v>43</v>
      </c>
      <c r="B44" s="328" t="s">
        <v>343</v>
      </c>
    </row>
    <row r="45" spans="1:2" ht="13.5" thickBot="1">
      <c r="A45" s="308">
        <v>44</v>
      </c>
      <c r="B45" s="326" t="s">
        <v>257</v>
      </c>
    </row>
    <row r="46" spans="1:2" ht="90" thickBot="1">
      <c r="A46" s="308">
        <v>45</v>
      </c>
      <c r="B46" s="326" t="s">
        <v>344</v>
      </c>
    </row>
    <row r="47" spans="1:2" ht="64.5" thickBot="1">
      <c r="A47" s="308">
        <v>46</v>
      </c>
      <c r="B47" s="327" t="s">
        <v>345</v>
      </c>
    </row>
    <row r="48" spans="1:2" ht="30.75" thickBot="1">
      <c r="A48" s="308">
        <v>47</v>
      </c>
      <c r="B48" s="331" t="s">
        <v>346</v>
      </c>
    </row>
    <row r="49" spans="1:2" ht="90" thickBot="1">
      <c r="A49" s="308">
        <v>48</v>
      </c>
      <c r="B49" s="327" t="s">
        <v>347</v>
      </c>
    </row>
    <row r="50" spans="1:2" ht="39" thickBot="1">
      <c r="A50" s="308">
        <v>49</v>
      </c>
      <c r="B50" s="326" t="s">
        <v>348</v>
      </c>
    </row>
    <row r="51" spans="1:2" ht="51.75" thickBot="1">
      <c r="A51" s="308">
        <v>50</v>
      </c>
      <c r="B51" s="326" t="s">
        <v>349</v>
      </c>
    </row>
    <row r="52" spans="1:2" ht="51.75" thickBot="1">
      <c r="A52" s="308">
        <v>51</v>
      </c>
      <c r="B52" s="326" t="s">
        <v>350</v>
      </c>
    </row>
    <row r="53" spans="1:2" ht="13.5" thickBot="1">
      <c r="A53" s="308">
        <v>52</v>
      </c>
      <c r="B53" s="328" t="s">
        <v>351</v>
      </c>
    </row>
    <row r="54" spans="1:2" ht="26.25" thickBot="1">
      <c r="A54" s="308">
        <v>53</v>
      </c>
      <c r="B54" s="326" t="s">
        <v>352</v>
      </c>
    </row>
    <row r="55" spans="1:2" ht="39" thickBot="1">
      <c r="A55" s="308">
        <v>54</v>
      </c>
      <c r="B55" s="332" t="s">
        <v>1022</v>
      </c>
    </row>
    <row r="56" spans="1:2" ht="128.25" thickBot="1">
      <c r="A56" s="308">
        <v>55</v>
      </c>
      <c r="B56" s="326" t="s">
        <v>353</v>
      </c>
    </row>
    <row r="57" spans="1:2" ht="102.75" thickBot="1">
      <c r="A57" s="308">
        <v>56</v>
      </c>
      <c r="B57" s="326" t="s">
        <v>354</v>
      </c>
    </row>
    <row r="58" spans="1:2" ht="26.25" thickBot="1">
      <c r="A58" s="308">
        <v>57</v>
      </c>
      <c r="B58" s="326" t="s">
        <v>355</v>
      </c>
    </row>
    <row r="59" spans="1:2" ht="39" thickBot="1">
      <c r="A59" s="308">
        <v>58</v>
      </c>
      <c r="B59" s="326" t="s">
        <v>356</v>
      </c>
    </row>
    <row r="60" spans="1:2" ht="128.25" thickBot="1">
      <c r="A60" s="308">
        <v>59</v>
      </c>
      <c r="B60" s="327" t="s">
        <v>357</v>
      </c>
    </row>
    <row r="61" spans="1:2" ht="15.75" thickBot="1">
      <c r="A61" s="308">
        <v>60</v>
      </c>
      <c r="B61" s="333" t="s">
        <v>358</v>
      </c>
    </row>
    <row r="62" spans="1:2" ht="13.5" thickBot="1">
      <c r="A62" s="308">
        <v>61</v>
      </c>
      <c r="B62" s="327" t="s">
        <v>359</v>
      </c>
    </row>
    <row r="63" spans="1:2" ht="13.5" thickBot="1">
      <c r="A63" s="308">
        <v>62</v>
      </c>
      <c r="B63" s="328" t="s">
        <v>360</v>
      </c>
    </row>
    <row r="64" spans="1:2" ht="13.5" thickBot="1">
      <c r="A64" s="308">
        <v>63</v>
      </c>
      <c r="B64" s="326" t="s">
        <v>361</v>
      </c>
    </row>
    <row r="65" spans="1:2" ht="13.5" thickBot="1">
      <c r="A65" s="308">
        <v>64</v>
      </c>
      <c r="B65" s="328" t="s">
        <v>362</v>
      </c>
    </row>
    <row r="66" spans="1:2" ht="13.5" thickBot="1">
      <c r="A66" s="308">
        <v>65</v>
      </c>
      <c r="B66" s="326" t="s">
        <v>291</v>
      </c>
    </row>
    <row r="67" spans="1:2" ht="13.5" thickBot="1">
      <c r="A67" s="308">
        <v>66</v>
      </c>
      <c r="B67" s="326" t="s">
        <v>363</v>
      </c>
    </row>
    <row r="68" spans="1:2" ht="13.5" thickBot="1">
      <c r="A68" s="308">
        <v>67</v>
      </c>
      <c r="B68" s="326" t="s">
        <v>256</v>
      </c>
    </row>
    <row r="69" spans="1:2" ht="13.5" thickBot="1">
      <c r="A69" s="308">
        <v>68</v>
      </c>
      <c r="B69" s="328" t="s">
        <v>364</v>
      </c>
    </row>
    <row r="70" spans="1:2" ht="13.5" thickBot="1">
      <c r="A70" s="308">
        <v>69</v>
      </c>
      <c r="B70" s="327" t="s">
        <v>365</v>
      </c>
    </row>
    <row r="71" spans="1:2" ht="13.5" thickBot="1">
      <c r="A71" s="308">
        <v>70</v>
      </c>
      <c r="B71" s="374" t="s">
        <v>1024</v>
      </c>
    </row>
    <row r="72" spans="1:2" ht="13.5" thickBot="1">
      <c r="A72" s="308">
        <v>71</v>
      </c>
      <c r="B72" s="326" t="s">
        <v>366</v>
      </c>
    </row>
    <row r="73" spans="1:2" ht="13.5" thickBot="1">
      <c r="A73" s="308">
        <v>72</v>
      </c>
      <c r="B73" s="374" t="s">
        <v>1023</v>
      </c>
    </row>
    <row r="74" spans="1:2" ht="15.75" thickBot="1">
      <c r="A74" s="308">
        <v>73</v>
      </c>
      <c r="B74" s="333" t="s">
        <v>367</v>
      </c>
    </row>
    <row r="75" spans="1:2" ht="102.75" thickBot="1">
      <c r="A75" s="308">
        <v>74</v>
      </c>
      <c r="B75" s="326" t="s">
        <v>368</v>
      </c>
    </row>
    <row r="76" spans="1:2" ht="64.5" thickBot="1">
      <c r="A76" s="308">
        <v>75</v>
      </c>
      <c r="B76" s="326" t="s">
        <v>1025</v>
      </c>
    </row>
    <row r="77" spans="1:2" ht="77.25" thickBot="1">
      <c r="A77" s="308">
        <v>76</v>
      </c>
      <c r="B77" s="326" t="s">
        <v>369</v>
      </c>
    </row>
    <row r="78" spans="1:2" ht="13.5" thickBot="1">
      <c r="A78" s="308">
        <v>77</v>
      </c>
      <c r="B78" s="334" t="s">
        <v>370</v>
      </c>
    </row>
    <row r="79" spans="1:2" ht="13.5" thickBot="1">
      <c r="A79" s="308">
        <v>78</v>
      </c>
      <c r="B79" s="335" t="s">
        <v>371</v>
      </c>
    </row>
    <row r="80" spans="1:2" ht="13.5" thickBot="1">
      <c r="A80" s="308">
        <v>79</v>
      </c>
      <c r="B80" s="336" t="s">
        <v>372</v>
      </c>
    </row>
    <row r="81" spans="1:2" ht="13.5" thickBot="1">
      <c r="A81" s="308">
        <v>80</v>
      </c>
      <c r="B81" s="337" t="s">
        <v>373</v>
      </c>
    </row>
    <row r="82" spans="1:2" ht="39" thickBot="1">
      <c r="A82" s="308">
        <v>81</v>
      </c>
      <c r="B82" s="336" t="s">
        <v>374</v>
      </c>
    </row>
    <row r="83" spans="1:2" ht="13.5" thickBot="1">
      <c r="A83" s="308">
        <v>82</v>
      </c>
      <c r="B83" s="336" t="s">
        <v>375</v>
      </c>
    </row>
    <row r="84" spans="1:2" ht="26.25" thickBot="1">
      <c r="A84" s="308">
        <v>83</v>
      </c>
      <c r="B84" s="336" t="s">
        <v>376</v>
      </c>
    </row>
    <row r="85" spans="1:2" ht="26.25" thickBot="1">
      <c r="A85" s="308">
        <v>84</v>
      </c>
      <c r="B85" s="336" t="s">
        <v>377</v>
      </c>
    </row>
    <row r="86" spans="1:2" ht="26.25" thickBot="1">
      <c r="A86" s="308">
        <v>85</v>
      </c>
      <c r="B86" s="336" t="s">
        <v>378</v>
      </c>
    </row>
    <row r="87" spans="1:2" ht="30.75" thickBot="1">
      <c r="A87" s="308">
        <v>86</v>
      </c>
      <c r="B87" s="333" t="s">
        <v>379</v>
      </c>
    </row>
    <row r="88" spans="1:2" ht="18.75" thickBot="1">
      <c r="A88" s="308">
        <v>87</v>
      </c>
      <c r="B88" s="325" t="s">
        <v>380</v>
      </c>
    </row>
    <row r="89" spans="1:2" ht="15.75" thickBot="1">
      <c r="A89" s="308">
        <v>88</v>
      </c>
      <c r="B89" s="338" t="s">
        <v>381</v>
      </c>
    </row>
    <row r="90" spans="1:2" ht="23.25" thickBot="1">
      <c r="A90" s="308">
        <v>89</v>
      </c>
      <c r="B90" s="339" t="s">
        <v>382</v>
      </c>
    </row>
    <row r="91" spans="1:2" ht="57" thickBot="1">
      <c r="A91" s="308">
        <v>90</v>
      </c>
      <c r="B91" s="339" t="s">
        <v>383</v>
      </c>
    </row>
    <row r="92" spans="1:2" ht="34.5" thickBot="1">
      <c r="A92" s="308">
        <v>91</v>
      </c>
      <c r="B92" s="339" t="s">
        <v>1026</v>
      </c>
    </row>
    <row r="93" spans="1:2" ht="68.25" thickBot="1">
      <c r="A93" s="308">
        <v>92</v>
      </c>
      <c r="B93" s="339" t="s">
        <v>384</v>
      </c>
    </row>
    <row r="94" spans="1:2" ht="13.5" thickBot="1">
      <c r="A94" s="308">
        <v>93</v>
      </c>
      <c r="B94" s="340" t="s">
        <v>385</v>
      </c>
    </row>
    <row r="95" spans="1:2" ht="13.5" thickBot="1">
      <c r="A95" s="308">
        <v>94</v>
      </c>
      <c r="B95" s="340" t="s">
        <v>386</v>
      </c>
    </row>
    <row r="96" spans="1:2" ht="13.5" thickBot="1">
      <c r="A96" s="308">
        <v>95</v>
      </c>
      <c r="B96" s="340" t="s">
        <v>387</v>
      </c>
    </row>
    <row r="97" spans="1:2" ht="23.25" thickBot="1">
      <c r="A97" s="308">
        <v>96</v>
      </c>
      <c r="B97" s="340" t="s">
        <v>1027</v>
      </c>
    </row>
    <row r="98" spans="1:2" ht="13.5" thickBot="1">
      <c r="A98" s="308">
        <v>97</v>
      </c>
      <c r="B98" s="341" t="s">
        <v>388</v>
      </c>
    </row>
    <row r="99" spans="1:2" ht="36.75" thickBot="1">
      <c r="A99" s="308">
        <v>98</v>
      </c>
      <c r="B99" s="325" t="s">
        <v>389</v>
      </c>
    </row>
    <row r="100" spans="1:2" ht="15.75" thickBot="1">
      <c r="A100" s="308">
        <v>99</v>
      </c>
      <c r="B100" s="342" t="s">
        <v>309</v>
      </c>
    </row>
    <row r="101" spans="1:2" ht="13.5" thickBot="1">
      <c r="A101" s="308">
        <v>100</v>
      </c>
      <c r="B101" s="335" t="s">
        <v>390</v>
      </c>
    </row>
    <row r="102" spans="1:2" ht="13.5" thickBot="1">
      <c r="A102" s="308">
        <v>101</v>
      </c>
      <c r="B102" s="326"/>
    </row>
    <row r="103" spans="1:2" ht="23.25" thickBot="1">
      <c r="A103" s="308">
        <v>102</v>
      </c>
      <c r="B103" s="339" t="s">
        <v>1028</v>
      </c>
    </row>
    <row r="104" spans="1:2" ht="26.25" thickBot="1">
      <c r="A104" s="308">
        <v>103</v>
      </c>
      <c r="B104" s="335" t="s">
        <v>391</v>
      </c>
    </row>
    <row r="105" spans="1:2" ht="23.25" thickBot="1">
      <c r="A105" s="308">
        <v>104</v>
      </c>
      <c r="B105" s="339" t="s">
        <v>392</v>
      </c>
    </row>
    <row r="106" spans="1:2" ht="13.5" thickBot="1">
      <c r="A106" s="308">
        <v>105</v>
      </c>
      <c r="B106" s="335" t="s">
        <v>393</v>
      </c>
    </row>
    <row r="107" spans="1:2" ht="68.25" thickBot="1">
      <c r="A107" s="308">
        <v>106</v>
      </c>
      <c r="B107" s="339" t="s">
        <v>394</v>
      </c>
    </row>
    <row r="108" spans="1:2" ht="13.5" thickBot="1">
      <c r="A108" s="308">
        <v>107</v>
      </c>
      <c r="B108" s="335" t="s">
        <v>395</v>
      </c>
    </row>
    <row r="109" spans="1:2" ht="45.75" thickBot="1">
      <c r="A109" s="308">
        <v>108</v>
      </c>
      <c r="B109" s="343" t="s">
        <v>396</v>
      </c>
    </row>
    <row r="110" spans="1:2" ht="13.5" thickBot="1">
      <c r="A110" s="308">
        <v>109</v>
      </c>
      <c r="B110" s="344" t="s">
        <v>397</v>
      </c>
    </row>
    <row r="111" spans="1:2" ht="23.25" thickBot="1">
      <c r="A111" s="308">
        <v>110</v>
      </c>
      <c r="B111" s="339" t="s">
        <v>398</v>
      </c>
    </row>
    <row r="112" spans="1:2" ht="26.25" thickBot="1">
      <c r="A112" s="308">
        <v>111</v>
      </c>
      <c r="B112" s="326" t="s">
        <v>399</v>
      </c>
    </row>
    <row r="113" spans="1:2" ht="39" thickBot="1">
      <c r="A113" s="308">
        <v>112</v>
      </c>
      <c r="B113" s="335" t="s">
        <v>400</v>
      </c>
    </row>
    <row r="114" spans="1:2" ht="23.25" thickBot="1">
      <c r="A114" s="308">
        <v>113</v>
      </c>
      <c r="B114" s="339" t="s">
        <v>401</v>
      </c>
    </row>
    <row r="115" spans="1:2" ht="39" thickBot="1">
      <c r="A115" s="308">
        <v>114</v>
      </c>
      <c r="B115" s="335" t="s">
        <v>402</v>
      </c>
    </row>
    <row r="116" spans="1:2" ht="34.5" thickBot="1">
      <c r="A116" s="308">
        <v>115</v>
      </c>
      <c r="B116" s="339" t="s">
        <v>403</v>
      </c>
    </row>
    <row r="117" spans="1:2" ht="51.75" thickBot="1">
      <c r="A117" s="308">
        <v>116</v>
      </c>
      <c r="B117" s="335" t="s">
        <v>404</v>
      </c>
    </row>
    <row r="118" spans="1:2" ht="13.5" thickBot="1">
      <c r="A118" s="308">
        <v>117</v>
      </c>
      <c r="B118" s="326"/>
    </row>
    <row r="119" spans="1:2" ht="45.75" thickBot="1">
      <c r="A119" s="308">
        <v>118</v>
      </c>
      <c r="B119" s="339" t="s">
        <v>405</v>
      </c>
    </row>
    <row r="120" spans="1:2" ht="26.25" thickBot="1">
      <c r="A120" s="308">
        <v>119</v>
      </c>
      <c r="B120" s="335" t="s">
        <v>406</v>
      </c>
    </row>
    <row r="121" spans="1:2" ht="13.5" thickBot="1">
      <c r="A121" s="308">
        <v>120</v>
      </c>
      <c r="B121" s="339" t="s">
        <v>407</v>
      </c>
    </row>
    <row r="122" spans="1:2" ht="13.5" thickBot="1">
      <c r="A122" s="308">
        <v>121</v>
      </c>
      <c r="B122" s="335" t="s">
        <v>408</v>
      </c>
    </row>
    <row r="123" spans="1:2" ht="34.5" thickBot="1">
      <c r="A123" s="308">
        <v>122</v>
      </c>
      <c r="B123" s="339" t="s">
        <v>409</v>
      </c>
    </row>
    <row r="124" spans="1:2" ht="39" thickBot="1">
      <c r="A124" s="308">
        <v>123</v>
      </c>
      <c r="B124" s="335" t="s">
        <v>410</v>
      </c>
    </row>
    <row r="125" spans="1:2" ht="13.5" thickBot="1">
      <c r="A125" s="308">
        <v>124</v>
      </c>
      <c r="B125" s="345" t="s">
        <v>411</v>
      </c>
    </row>
    <row r="126" spans="1:2" ht="13.5" thickBot="1">
      <c r="A126" s="308">
        <v>125</v>
      </c>
      <c r="B126" s="345" t="s">
        <v>412</v>
      </c>
    </row>
    <row r="127" spans="1:2" ht="13.5" thickBot="1">
      <c r="A127" s="308">
        <v>126</v>
      </c>
      <c r="B127" s="345" t="s">
        <v>413</v>
      </c>
    </row>
    <row r="128" spans="1:2" ht="13.5" thickBot="1">
      <c r="A128" s="308">
        <v>127</v>
      </c>
      <c r="B128" s="345" t="s">
        <v>414</v>
      </c>
    </row>
    <row r="129" spans="1:2" ht="26.25" thickBot="1">
      <c r="A129" s="308">
        <v>128</v>
      </c>
      <c r="B129" s="335" t="s">
        <v>415</v>
      </c>
    </row>
    <row r="130" spans="1:2" ht="13.5" thickBot="1">
      <c r="A130" s="308">
        <v>129</v>
      </c>
      <c r="B130" s="345" t="s">
        <v>416</v>
      </c>
    </row>
    <row r="131" spans="1:2" ht="13.5" thickBot="1">
      <c r="A131" s="308">
        <v>130</v>
      </c>
      <c r="B131" s="345" t="s">
        <v>417</v>
      </c>
    </row>
    <row r="132" spans="1:2" ht="13.5" thickBot="1">
      <c r="A132" s="308">
        <v>131</v>
      </c>
      <c r="B132" s="346" t="s">
        <v>418</v>
      </c>
    </row>
    <row r="133" spans="1:2" ht="13.5" thickBot="1">
      <c r="A133" s="308">
        <v>132</v>
      </c>
      <c r="B133" s="347" t="s">
        <v>419</v>
      </c>
    </row>
    <row r="134" spans="1:2" ht="13.5" thickBot="1">
      <c r="A134" s="308">
        <v>133</v>
      </c>
      <c r="B134" s="345" t="s">
        <v>420</v>
      </c>
    </row>
    <row r="135" spans="1:2" ht="13.5" thickBot="1">
      <c r="A135" s="308">
        <v>134</v>
      </c>
      <c r="B135" s="345" t="s">
        <v>421</v>
      </c>
    </row>
    <row r="136" spans="1:2" ht="13.5" thickBot="1">
      <c r="A136" s="308">
        <v>135</v>
      </c>
      <c r="B136" s="345" t="s">
        <v>422</v>
      </c>
    </row>
    <row r="137" spans="1:2" ht="39" thickBot="1">
      <c r="A137" s="308">
        <v>136</v>
      </c>
      <c r="B137" s="335" t="s">
        <v>423</v>
      </c>
    </row>
    <row r="138" spans="1:2" ht="39" thickBot="1">
      <c r="A138" s="308">
        <v>137</v>
      </c>
      <c r="B138" s="335" t="s">
        <v>424</v>
      </c>
    </row>
    <row r="139" spans="1:2" ht="45.75" thickBot="1">
      <c r="A139" s="308">
        <v>138</v>
      </c>
      <c r="B139" s="339" t="s">
        <v>425</v>
      </c>
    </row>
    <row r="140" spans="1:2" ht="51.75" thickBot="1">
      <c r="A140" s="308">
        <v>139</v>
      </c>
      <c r="B140" s="348" t="s">
        <v>426</v>
      </c>
    </row>
    <row r="141" spans="1:2" ht="26.25" thickBot="1">
      <c r="A141" s="308">
        <v>140</v>
      </c>
      <c r="B141" s="335" t="s">
        <v>427</v>
      </c>
    </row>
    <row r="142" spans="1:2" ht="34.5" thickBot="1">
      <c r="A142" s="308">
        <v>141</v>
      </c>
      <c r="B142" s="339" t="s">
        <v>428</v>
      </c>
    </row>
    <row r="143" spans="1:2" ht="13.5" thickBot="1">
      <c r="A143" s="308">
        <v>142</v>
      </c>
      <c r="B143" s="345" t="s">
        <v>429</v>
      </c>
    </row>
    <row r="144" spans="1:2" ht="23.25" thickBot="1">
      <c r="A144" s="308">
        <v>143</v>
      </c>
      <c r="B144" s="339" t="s">
        <v>430</v>
      </c>
    </row>
    <row r="145" spans="1:2" ht="13.5" thickBot="1">
      <c r="A145" s="308">
        <v>144</v>
      </c>
      <c r="B145" s="345" t="s">
        <v>431</v>
      </c>
    </row>
    <row r="146" spans="1:2" ht="13.5" thickBot="1">
      <c r="A146" s="308">
        <v>145</v>
      </c>
      <c r="B146" s="345" t="s">
        <v>432</v>
      </c>
    </row>
    <row r="147" spans="1:2" ht="13.5" thickBot="1">
      <c r="A147" s="308">
        <v>146</v>
      </c>
      <c r="B147" s="335" t="s">
        <v>433</v>
      </c>
    </row>
    <row r="148" spans="1:2" ht="15.75" thickBot="1">
      <c r="A148" s="308">
        <v>147</v>
      </c>
      <c r="B148" s="342" t="s">
        <v>434</v>
      </c>
    </row>
    <row r="149" spans="1:2" ht="26.25" thickBot="1">
      <c r="A149" s="308">
        <v>148</v>
      </c>
      <c r="B149" s="335" t="s">
        <v>435</v>
      </c>
    </row>
    <row r="150" spans="1:2" ht="45.75" thickBot="1">
      <c r="A150" s="308">
        <v>149</v>
      </c>
      <c r="B150" s="339" t="s">
        <v>436</v>
      </c>
    </row>
    <row r="151" spans="1:2" ht="13.5" thickBot="1">
      <c r="A151" s="308">
        <v>150</v>
      </c>
      <c r="B151" s="335" t="s">
        <v>437</v>
      </c>
    </row>
    <row r="152" spans="1:2" ht="13.5" thickBot="1">
      <c r="A152" s="308">
        <v>151</v>
      </c>
      <c r="B152" s="335" t="s">
        <v>438</v>
      </c>
    </row>
    <row r="153" spans="1:2" ht="13.5" thickBot="1">
      <c r="A153" s="308">
        <v>152</v>
      </c>
      <c r="B153" s="335" t="s">
        <v>439</v>
      </c>
    </row>
    <row r="154" spans="1:2" ht="13.5" thickBot="1">
      <c r="A154" s="308">
        <v>153</v>
      </c>
      <c r="B154" s="335" t="s">
        <v>440</v>
      </c>
    </row>
    <row r="155" spans="1:2" ht="26.25" thickBot="1">
      <c r="A155" s="308">
        <v>154</v>
      </c>
      <c r="B155" s="335" t="s">
        <v>441</v>
      </c>
    </row>
    <row r="156" spans="1:2" ht="13.5" thickBot="1">
      <c r="A156" s="308">
        <v>155</v>
      </c>
      <c r="B156" s="335" t="s">
        <v>442</v>
      </c>
    </row>
    <row r="157" spans="1:2" ht="13.5" thickBot="1">
      <c r="A157" s="308">
        <v>156</v>
      </c>
      <c r="B157" s="335" t="s">
        <v>443</v>
      </c>
    </row>
    <row r="158" spans="1:2" ht="26.25" thickBot="1">
      <c r="A158" s="308">
        <v>157</v>
      </c>
      <c r="B158" s="326" t="s">
        <v>444</v>
      </c>
    </row>
    <row r="159" spans="1:2" ht="13.5" thickBot="1">
      <c r="A159" s="308">
        <v>158</v>
      </c>
      <c r="B159" s="335" t="s">
        <v>445</v>
      </c>
    </row>
    <row r="160" spans="1:2" ht="26.25" thickBot="1">
      <c r="A160" s="308">
        <v>159</v>
      </c>
      <c r="B160" s="326" t="s">
        <v>244</v>
      </c>
    </row>
    <row r="161" spans="1:2" ht="45.75" thickBot="1">
      <c r="A161" s="308">
        <v>160</v>
      </c>
      <c r="B161" s="339" t="s">
        <v>446</v>
      </c>
    </row>
    <row r="162" spans="1:2" ht="13.5" thickBot="1">
      <c r="A162" s="308">
        <v>161</v>
      </c>
      <c r="B162" s="327" t="s">
        <v>447</v>
      </c>
    </row>
    <row r="163" spans="1:2" ht="13.5" thickBot="1">
      <c r="A163" s="308">
        <v>162</v>
      </c>
      <c r="B163" s="327" t="s">
        <v>448</v>
      </c>
    </row>
    <row r="164" spans="1:2" ht="13.5" thickBot="1">
      <c r="A164" s="308">
        <v>163</v>
      </c>
      <c r="B164" s="327" t="s">
        <v>449</v>
      </c>
    </row>
    <row r="165" spans="1:2" ht="13.5" thickBot="1">
      <c r="A165" s="308">
        <v>164</v>
      </c>
      <c r="B165" s="327" t="s">
        <v>1030</v>
      </c>
    </row>
    <row r="166" spans="1:2" ht="13.5" thickBot="1">
      <c r="A166" s="308">
        <v>165</v>
      </c>
      <c r="B166" s="327" t="s">
        <v>450</v>
      </c>
    </row>
    <row r="167" spans="1:2" ht="13.5" thickBot="1">
      <c r="A167" s="308">
        <v>166</v>
      </c>
      <c r="B167" s="327" t="s">
        <v>451</v>
      </c>
    </row>
    <row r="168" spans="1:2" ht="13.5" thickBot="1">
      <c r="A168" s="308">
        <v>167</v>
      </c>
      <c r="B168" s="326" t="s">
        <v>452</v>
      </c>
    </row>
    <row r="169" spans="1:2" ht="18.75" thickBot="1">
      <c r="A169" s="308">
        <v>168</v>
      </c>
      <c r="B169" s="325" t="s">
        <v>453</v>
      </c>
    </row>
    <row r="170" spans="1:2" ht="15.75" thickBot="1">
      <c r="A170" s="308">
        <v>169</v>
      </c>
      <c r="B170" s="342" t="s">
        <v>454</v>
      </c>
    </row>
    <row r="171" spans="1:2" ht="15.75" thickBot="1">
      <c r="A171" s="308">
        <v>170</v>
      </c>
      <c r="B171" s="333" t="s">
        <v>455</v>
      </c>
    </row>
    <row r="172" spans="1:2" ht="26.25" thickBot="1">
      <c r="A172" s="308">
        <v>171</v>
      </c>
      <c r="B172" s="335" t="s">
        <v>456</v>
      </c>
    </row>
    <row r="173" spans="1:2" ht="68.25" thickBot="1">
      <c r="A173" s="308">
        <v>172</v>
      </c>
      <c r="B173" s="349" t="s">
        <v>457</v>
      </c>
    </row>
    <row r="174" spans="1:2" ht="45.75" thickBot="1">
      <c r="A174" s="308">
        <v>173</v>
      </c>
      <c r="B174" s="349" t="s">
        <v>458</v>
      </c>
    </row>
    <row r="175" spans="1:2" ht="45.75" thickBot="1">
      <c r="A175" s="308">
        <v>174</v>
      </c>
      <c r="B175" s="349" t="s">
        <v>459</v>
      </c>
    </row>
    <row r="176" spans="1:2" ht="57" thickBot="1">
      <c r="A176" s="308">
        <v>175</v>
      </c>
      <c r="B176" s="349" t="s">
        <v>460</v>
      </c>
    </row>
    <row r="177" spans="1:2" ht="13.5" thickBot="1">
      <c r="A177" s="308">
        <v>176</v>
      </c>
      <c r="B177" s="335" t="s">
        <v>461</v>
      </c>
    </row>
    <row r="178" spans="1:2" ht="34.5" thickBot="1">
      <c r="A178" s="308">
        <v>177</v>
      </c>
      <c r="B178" s="345" t="s">
        <v>1010</v>
      </c>
    </row>
    <row r="179" spans="1:2" ht="23.25" thickBot="1">
      <c r="A179" s="308">
        <v>178</v>
      </c>
      <c r="B179" s="345" t="s">
        <v>1011</v>
      </c>
    </row>
    <row r="180" spans="1:2" ht="23.25" thickBot="1">
      <c r="A180" s="308">
        <v>179</v>
      </c>
      <c r="B180" s="345" t="s">
        <v>1012</v>
      </c>
    </row>
    <row r="181" spans="1:2" ht="23.25" thickBot="1">
      <c r="A181" s="308">
        <v>180</v>
      </c>
      <c r="B181" s="345" t="s">
        <v>1033</v>
      </c>
    </row>
    <row r="182" spans="1:2" ht="13.5" thickBot="1">
      <c r="A182" s="308">
        <v>181</v>
      </c>
      <c r="B182" s="345" t="s">
        <v>1034</v>
      </c>
    </row>
    <row r="183" spans="1:2" ht="13.5" thickBot="1">
      <c r="A183" s="308">
        <v>182</v>
      </c>
      <c r="B183" s="345" t="s">
        <v>462</v>
      </c>
    </row>
    <row r="184" spans="1:2" ht="13.5" thickBot="1">
      <c r="A184" s="308">
        <v>183</v>
      </c>
      <c r="B184" s="345" t="s">
        <v>463</v>
      </c>
    </row>
    <row r="185" spans="1:2" ht="13.5" thickBot="1">
      <c r="A185" s="308">
        <v>184</v>
      </c>
      <c r="B185" s="345" t="s">
        <v>464</v>
      </c>
    </row>
    <row r="186" spans="1:2" ht="45.75" thickBot="1">
      <c r="A186" s="308">
        <v>185</v>
      </c>
      <c r="B186" s="350" t="s">
        <v>465</v>
      </c>
    </row>
    <row r="187" spans="1:2" ht="13.5" thickBot="1">
      <c r="A187" s="308">
        <v>186</v>
      </c>
      <c r="B187" s="351" t="s">
        <v>466</v>
      </c>
    </row>
    <row r="188" spans="1:2" ht="26.25" thickBot="1">
      <c r="A188" s="308">
        <v>187</v>
      </c>
      <c r="B188" s="335" t="s">
        <v>467</v>
      </c>
    </row>
    <row r="189" spans="1:2" ht="34.5" thickBot="1">
      <c r="A189" s="308">
        <v>188</v>
      </c>
      <c r="B189" s="349" t="s">
        <v>468</v>
      </c>
    </row>
    <row r="190" spans="1:2" ht="23.25" thickBot="1">
      <c r="A190" s="308">
        <v>189</v>
      </c>
      <c r="B190" s="345" t="s">
        <v>1013</v>
      </c>
    </row>
    <row r="191" spans="1:2" ht="26.25" thickBot="1">
      <c r="A191" s="308">
        <v>190</v>
      </c>
      <c r="B191" s="326" t="s">
        <v>469</v>
      </c>
    </row>
    <row r="192" spans="1:2" ht="39" thickBot="1">
      <c r="A192" s="308">
        <v>191</v>
      </c>
      <c r="B192" s="335" t="s">
        <v>470</v>
      </c>
    </row>
    <row r="193" spans="1:2" ht="34.5" thickBot="1">
      <c r="A193" s="308">
        <v>192</v>
      </c>
      <c r="B193" s="339" t="s">
        <v>471</v>
      </c>
    </row>
    <row r="194" spans="1:2" ht="13.5" thickBot="1">
      <c r="A194" s="308">
        <v>193</v>
      </c>
      <c r="B194" s="352" t="s">
        <v>472</v>
      </c>
    </row>
    <row r="195" spans="1:2" ht="13.5" thickBot="1">
      <c r="A195" s="308">
        <v>194</v>
      </c>
      <c r="B195" s="352" t="s">
        <v>473</v>
      </c>
    </row>
    <row r="196" spans="1:2" ht="39" thickBot="1">
      <c r="A196" s="308">
        <v>195</v>
      </c>
      <c r="B196" s="326" t="s">
        <v>245</v>
      </c>
    </row>
    <row r="197" spans="1:2" ht="13.5" thickBot="1">
      <c r="A197" s="308">
        <v>196</v>
      </c>
      <c r="B197" s="352" t="s">
        <v>474</v>
      </c>
    </row>
    <row r="198" spans="1:2" ht="13.5" thickBot="1">
      <c r="A198" s="308">
        <v>197</v>
      </c>
      <c r="B198" s="352" t="s">
        <v>475</v>
      </c>
    </row>
    <row r="199" spans="1:2" ht="13.5" thickBot="1">
      <c r="A199" s="308">
        <v>198</v>
      </c>
      <c r="B199" s="352" t="s">
        <v>476</v>
      </c>
    </row>
    <row r="200" spans="1:2" ht="13.5" thickBot="1">
      <c r="A200" s="308">
        <v>199</v>
      </c>
      <c r="B200" s="352" t="s">
        <v>477</v>
      </c>
    </row>
    <row r="201" spans="1:2" ht="39" thickBot="1">
      <c r="A201" s="308">
        <v>200</v>
      </c>
      <c r="B201" s="335" t="s">
        <v>478</v>
      </c>
    </row>
    <row r="202" spans="1:2" ht="45.75" thickBot="1">
      <c r="A202" s="308">
        <v>201</v>
      </c>
      <c r="B202" s="339" t="s">
        <v>479</v>
      </c>
    </row>
    <row r="203" spans="1:2" ht="51.75" thickBot="1">
      <c r="A203" s="308">
        <v>202</v>
      </c>
      <c r="B203" s="335" t="s">
        <v>480</v>
      </c>
    </row>
    <row r="204" spans="1:2" ht="57" thickBot="1">
      <c r="A204" s="308">
        <v>203</v>
      </c>
      <c r="B204" s="339" t="s">
        <v>481</v>
      </c>
    </row>
    <row r="205" spans="1:2" ht="40.5" thickBot="1">
      <c r="A205" s="308">
        <v>204</v>
      </c>
      <c r="B205" s="335" t="s">
        <v>1035</v>
      </c>
    </row>
    <row r="206" spans="1:2" ht="13.5" thickBot="1">
      <c r="A206" s="308">
        <v>205</v>
      </c>
      <c r="B206" s="349" t="s">
        <v>482</v>
      </c>
    </row>
    <row r="207" spans="1:2" ht="13.5" thickBot="1">
      <c r="A207" s="308">
        <v>206</v>
      </c>
      <c r="B207" s="345" t="s">
        <v>483</v>
      </c>
    </row>
    <row r="208" spans="1:2" ht="30.75" thickBot="1">
      <c r="A208" s="308">
        <v>207</v>
      </c>
      <c r="B208" s="342" t="s">
        <v>484</v>
      </c>
    </row>
    <row r="209" spans="1:2" ht="53.25" thickBot="1">
      <c r="A209" s="308">
        <v>208</v>
      </c>
      <c r="B209" s="327" t="s">
        <v>1037</v>
      </c>
    </row>
    <row r="210" spans="1:2" ht="45.75" thickBot="1">
      <c r="A210" s="308">
        <v>209</v>
      </c>
      <c r="B210" s="349" t="s">
        <v>485</v>
      </c>
    </row>
    <row r="211" spans="1:2" ht="26.25" thickBot="1">
      <c r="A211" s="308">
        <v>210</v>
      </c>
      <c r="B211" s="326" t="s">
        <v>486</v>
      </c>
    </row>
    <row r="212" spans="1:2" ht="39" thickBot="1">
      <c r="A212" s="308">
        <v>211</v>
      </c>
      <c r="B212" s="327" t="s">
        <v>487</v>
      </c>
    </row>
    <row r="213" spans="1:2" ht="39" thickBot="1">
      <c r="A213" s="308">
        <v>212</v>
      </c>
      <c r="B213" s="327" t="s">
        <v>1036</v>
      </c>
    </row>
    <row r="214" spans="1:2" ht="45.75" thickBot="1">
      <c r="A214" s="308">
        <v>213</v>
      </c>
      <c r="B214" s="353" t="s">
        <v>488</v>
      </c>
    </row>
    <row r="215" spans="1:2" ht="13.5" thickBot="1">
      <c r="A215" s="308">
        <v>214</v>
      </c>
      <c r="B215" s="326" t="s">
        <v>489</v>
      </c>
    </row>
    <row r="216" spans="1:2" ht="21.75" thickBot="1">
      <c r="A216" s="308">
        <v>215</v>
      </c>
      <c r="B216" s="329" t="s">
        <v>490</v>
      </c>
    </row>
    <row r="217" spans="1:2" ht="26.25" thickBot="1">
      <c r="A217" s="308">
        <v>216</v>
      </c>
      <c r="B217" s="326" t="s">
        <v>491</v>
      </c>
    </row>
    <row r="218" spans="1:2" ht="26.25" thickBot="1">
      <c r="A218" s="308">
        <v>217</v>
      </c>
      <c r="B218" s="327" t="s">
        <v>492</v>
      </c>
    </row>
    <row r="219" spans="1:2" ht="57" thickBot="1">
      <c r="A219" s="308">
        <v>218</v>
      </c>
      <c r="B219" s="339" t="s">
        <v>1014</v>
      </c>
    </row>
    <row r="220" spans="1:2" ht="26.25" thickBot="1">
      <c r="A220" s="308">
        <v>219</v>
      </c>
      <c r="B220" s="326" t="s">
        <v>1015</v>
      </c>
    </row>
    <row r="221" spans="1:2" ht="64.5" thickBot="1">
      <c r="A221" s="308">
        <v>220</v>
      </c>
      <c r="B221" s="326" t="s">
        <v>493</v>
      </c>
    </row>
    <row r="222" spans="1:2" ht="13.5" thickBot="1">
      <c r="A222" s="308">
        <v>221</v>
      </c>
      <c r="B222" s="326" t="s">
        <v>494</v>
      </c>
    </row>
    <row r="223" spans="1:2" ht="77.25" thickBot="1">
      <c r="A223" s="308">
        <v>222</v>
      </c>
      <c r="B223" s="326" t="s">
        <v>495</v>
      </c>
    </row>
    <row r="224" spans="1:2" ht="13.5" thickBot="1">
      <c r="A224" s="308">
        <v>223</v>
      </c>
      <c r="B224" s="345" t="s">
        <v>496</v>
      </c>
    </row>
    <row r="225" spans="1:2" ht="13.5" thickBot="1">
      <c r="A225" s="308">
        <v>224</v>
      </c>
      <c r="B225" s="345" t="s">
        <v>497</v>
      </c>
    </row>
    <row r="226" spans="1:2" ht="23.25" thickBot="1">
      <c r="A226" s="308">
        <v>225</v>
      </c>
      <c r="B226" s="345" t="s">
        <v>498</v>
      </c>
    </row>
    <row r="227" spans="1:2" ht="13.5" thickBot="1">
      <c r="A227" s="308">
        <v>226</v>
      </c>
      <c r="B227" s="345" t="s">
        <v>499</v>
      </c>
    </row>
    <row r="228" spans="1:2" ht="13.5" thickBot="1">
      <c r="A228" s="308">
        <v>227</v>
      </c>
      <c r="B228" s="345" t="s">
        <v>500</v>
      </c>
    </row>
    <row r="229" spans="1:2" ht="39" thickBot="1">
      <c r="A229" s="308">
        <v>228</v>
      </c>
      <c r="B229" s="327" t="s">
        <v>501</v>
      </c>
    </row>
    <row r="230" spans="1:2" ht="51.75" thickBot="1">
      <c r="A230" s="308">
        <v>229</v>
      </c>
      <c r="B230" s="326" t="s">
        <v>254</v>
      </c>
    </row>
    <row r="231" spans="1:2" ht="39" thickBot="1">
      <c r="A231" s="308">
        <v>230</v>
      </c>
      <c r="B231" s="335" t="s">
        <v>502</v>
      </c>
    </row>
    <row r="232" spans="1:2" ht="79.5" thickBot="1">
      <c r="A232" s="308">
        <v>231</v>
      </c>
      <c r="B232" s="354" t="s">
        <v>503</v>
      </c>
    </row>
    <row r="233" spans="1:2" ht="13.5" thickBot="1">
      <c r="A233" s="308">
        <v>232</v>
      </c>
      <c r="B233" s="355" t="s">
        <v>504</v>
      </c>
    </row>
    <row r="234" spans="1:2" ht="39" thickBot="1">
      <c r="A234" s="308">
        <v>233</v>
      </c>
      <c r="B234" s="327" t="s">
        <v>505</v>
      </c>
    </row>
    <row r="235" spans="1:2" ht="23.25" thickBot="1">
      <c r="A235" s="308">
        <v>234</v>
      </c>
      <c r="B235" s="339" t="s">
        <v>506</v>
      </c>
    </row>
    <row r="236" spans="1:2" ht="39" thickBot="1">
      <c r="A236" s="308">
        <v>235</v>
      </c>
      <c r="B236" s="327" t="s">
        <v>507</v>
      </c>
    </row>
    <row r="237" spans="1:2" ht="34.5" thickBot="1">
      <c r="A237" s="308">
        <v>236</v>
      </c>
      <c r="B237" s="339" t="s">
        <v>508</v>
      </c>
    </row>
    <row r="238" spans="1:2" ht="13.5" thickBot="1">
      <c r="A238" s="308">
        <v>237</v>
      </c>
      <c r="B238" s="345" t="s">
        <v>496</v>
      </c>
    </row>
    <row r="239" spans="1:2" ht="23.25" thickBot="1">
      <c r="A239" s="308">
        <v>238</v>
      </c>
      <c r="B239" s="345" t="s">
        <v>509</v>
      </c>
    </row>
    <row r="240" spans="1:2" ht="13.5" thickBot="1">
      <c r="A240" s="308">
        <v>239</v>
      </c>
      <c r="B240" s="345" t="s">
        <v>510</v>
      </c>
    </row>
    <row r="241" spans="1:2" ht="23.25" thickBot="1">
      <c r="A241" s="308">
        <v>240</v>
      </c>
      <c r="B241" s="345" t="s">
        <v>511</v>
      </c>
    </row>
    <row r="242" spans="1:2" ht="13.5" thickBot="1">
      <c r="A242" s="308">
        <v>241</v>
      </c>
      <c r="B242" s="345" t="s">
        <v>500</v>
      </c>
    </row>
    <row r="243" spans="1:2" ht="51.75" thickBot="1">
      <c r="A243" s="308">
        <v>242</v>
      </c>
      <c r="B243" s="327" t="s">
        <v>512</v>
      </c>
    </row>
    <row r="244" spans="1:2" ht="23.25" thickBot="1">
      <c r="A244" s="308">
        <v>243</v>
      </c>
      <c r="B244" s="339" t="s">
        <v>513</v>
      </c>
    </row>
    <row r="245" spans="1:2" ht="39" thickBot="1">
      <c r="A245" s="308">
        <v>244</v>
      </c>
      <c r="B245" s="327" t="s">
        <v>514</v>
      </c>
    </row>
    <row r="246" spans="1:2" ht="68.25" thickBot="1">
      <c r="A246" s="308">
        <v>245</v>
      </c>
      <c r="B246" s="339" t="s">
        <v>515</v>
      </c>
    </row>
    <row r="247" spans="1:2" ht="13.5" thickBot="1">
      <c r="A247" s="308">
        <v>246</v>
      </c>
      <c r="B247" s="345" t="s">
        <v>516</v>
      </c>
    </row>
    <row r="248" spans="1:2" ht="13.5" thickBot="1">
      <c r="A248" s="308">
        <v>247</v>
      </c>
      <c r="B248" s="345" t="s">
        <v>517</v>
      </c>
    </row>
    <row r="249" spans="1:2" ht="13.5" thickBot="1">
      <c r="A249" s="308">
        <v>248</v>
      </c>
      <c r="B249" s="345" t="s">
        <v>518</v>
      </c>
    </row>
    <row r="250" spans="1:2" ht="15.75" thickBot="1">
      <c r="A250" s="308">
        <v>249</v>
      </c>
      <c r="B250" s="342" t="s">
        <v>314</v>
      </c>
    </row>
    <row r="251" spans="1:2" ht="51.75" thickBot="1">
      <c r="A251" s="308">
        <v>250</v>
      </c>
      <c r="B251" s="327" t="s">
        <v>519</v>
      </c>
    </row>
    <row r="252" spans="1:2" ht="90.75" thickBot="1">
      <c r="A252" s="308">
        <v>251</v>
      </c>
      <c r="B252" s="339" t="s">
        <v>1016</v>
      </c>
    </row>
    <row r="253" spans="1:2" ht="13.5" thickBot="1">
      <c r="A253" s="308">
        <v>252</v>
      </c>
      <c r="B253" s="345" t="s">
        <v>520</v>
      </c>
    </row>
    <row r="254" spans="1:2" ht="34.5" thickBot="1">
      <c r="A254" s="308">
        <v>253</v>
      </c>
      <c r="B254" s="345" t="s">
        <v>521</v>
      </c>
    </row>
    <row r="255" spans="1:2" ht="13.5" thickBot="1">
      <c r="A255" s="308">
        <v>254</v>
      </c>
      <c r="B255" s="345" t="s">
        <v>522</v>
      </c>
    </row>
    <row r="256" spans="1:2" ht="34.5" thickBot="1">
      <c r="A256" s="308">
        <v>255</v>
      </c>
      <c r="B256" s="345" t="s">
        <v>1017</v>
      </c>
    </row>
    <row r="257" spans="1:2" ht="23.25" thickBot="1">
      <c r="A257" s="308">
        <v>256</v>
      </c>
      <c r="B257" s="345" t="s">
        <v>523</v>
      </c>
    </row>
    <row r="258" spans="1:2" ht="39" thickBot="1">
      <c r="A258" s="308">
        <v>257</v>
      </c>
      <c r="B258" s="335" t="s">
        <v>524</v>
      </c>
    </row>
    <row r="259" spans="1:2" ht="45.75" thickBot="1">
      <c r="A259" s="308">
        <v>258</v>
      </c>
      <c r="B259" s="339" t="s">
        <v>525</v>
      </c>
    </row>
    <row r="260" spans="1:2" ht="13.5" thickBot="1">
      <c r="A260" s="308">
        <v>259</v>
      </c>
      <c r="B260" s="340" t="s">
        <v>526</v>
      </c>
    </row>
    <row r="261" spans="1:2" ht="13.5" thickBot="1">
      <c r="A261" s="308">
        <v>260</v>
      </c>
      <c r="B261" s="340" t="s">
        <v>527</v>
      </c>
    </row>
    <row r="262" spans="1:2" ht="13.5" thickBot="1">
      <c r="A262" s="308">
        <v>261</v>
      </c>
      <c r="B262" s="340" t="s">
        <v>528</v>
      </c>
    </row>
    <row r="263" spans="1:2" ht="39" thickBot="1">
      <c r="A263" s="308">
        <v>262</v>
      </c>
      <c r="B263" s="335" t="s">
        <v>1038</v>
      </c>
    </row>
    <row r="264" spans="1:2" ht="57" thickBot="1">
      <c r="A264" s="308">
        <v>263</v>
      </c>
      <c r="B264" s="349" t="s">
        <v>529</v>
      </c>
    </row>
    <row r="265" spans="1:2" ht="57" thickBot="1">
      <c r="A265" s="308">
        <v>264</v>
      </c>
      <c r="B265" s="349" t="s">
        <v>530</v>
      </c>
    </row>
    <row r="266" spans="1:2" ht="13.5" thickBot="1">
      <c r="A266" s="308">
        <v>265</v>
      </c>
      <c r="B266" s="345" t="s">
        <v>531</v>
      </c>
    </row>
    <row r="267" spans="1:2" ht="23.25" thickBot="1">
      <c r="A267" s="308">
        <v>266</v>
      </c>
      <c r="B267" s="345" t="s">
        <v>532</v>
      </c>
    </row>
    <row r="268" spans="1:2" ht="13.5" thickBot="1">
      <c r="A268" s="308">
        <v>267</v>
      </c>
      <c r="B268" s="345" t="s">
        <v>533</v>
      </c>
    </row>
    <row r="269" spans="1:2" ht="13.5" thickBot="1">
      <c r="A269" s="308">
        <v>268</v>
      </c>
      <c r="B269" s="345" t="s">
        <v>534</v>
      </c>
    </row>
    <row r="270" spans="1:2" ht="13.5" thickBot="1">
      <c r="A270" s="308">
        <v>269</v>
      </c>
      <c r="B270" s="345" t="s">
        <v>535</v>
      </c>
    </row>
    <row r="271" spans="1:2" ht="13.5" thickBot="1">
      <c r="A271" s="308">
        <v>270</v>
      </c>
      <c r="B271" s="345" t="s">
        <v>536</v>
      </c>
    </row>
    <row r="272" spans="1:2" ht="13.5" thickBot="1">
      <c r="A272" s="308">
        <v>271</v>
      </c>
      <c r="B272" s="345" t="s">
        <v>537</v>
      </c>
    </row>
    <row r="273" spans="1:2" ht="13.5" thickBot="1">
      <c r="A273" s="308">
        <v>272</v>
      </c>
      <c r="B273" s="352" t="s">
        <v>1040</v>
      </c>
    </row>
    <row r="274" spans="1:2" ht="13.5" thickBot="1">
      <c r="A274" s="308">
        <v>273</v>
      </c>
      <c r="B274" s="352" t="s">
        <v>1034</v>
      </c>
    </row>
    <row r="275" spans="1:2" ht="13.5" thickBot="1">
      <c r="A275" s="308">
        <v>274</v>
      </c>
      <c r="B275" s="352" t="s">
        <v>462</v>
      </c>
    </row>
    <row r="276" spans="1:2" ht="13.5" thickBot="1">
      <c r="A276" s="308">
        <v>275</v>
      </c>
      <c r="B276" s="345" t="s">
        <v>538</v>
      </c>
    </row>
    <row r="277" spans="1:2" ht="13.5" thickBot="1">
      <c r="A277" s="308">
        <v>276</v>
      </c>
      <c r="B277" s="345" t="s">
        <v>539</v>
      </c>
    </row>
    <row r="278" spans="1:2" ht="13.5" thickBot="1">
      <c r="A278" s="308">
        <v>277</v>
      </c>
      <c r="B278" s="326" t="s">
        <v>540</v>
      </c>
    </row>
    <row r="279" spans="1:2" ht="13.5" thickBot="1">
      <c r="A279" s="308">
        <v>278</v>
      </c>
      <c r="B279" s="326" t="s">
        <v>541</v>
      </c>
    </row>
    <row r="280" spans="1:2" ht="13.5" thickBot="1">
      <c r="A280" s="308">
        <v>279</v>
      </c>
      <c r="B280" s="326" t="s">
        <v>542</v>
      </c>
    </row>
    <row r="281" spans="1:2" ht="39" thickBot="1">
      <c r="A281" s="308">
        <v>280</v>
      </c>
      <c r="B281" s="327" t="s">
        <v>543</v>
      </c>
    </row>
    <row r="282" spans="1:2" ht="13.5" thickBot="1">
      <c r="A282" s="308">
        <v>281</v>
      </c>
      <c r="B282" s="339" t="s">
        <v>544</v>
      </c>
    </row>
    <row r="283" spans="1:2" ht="23.25" thickBot="1">
      <c r="A283" s="308">
        <v>282</v>
      </c>
      <c r="B283" s="339" t="s">
        <v>545</v>
      </c>
    </row>
    <row r="284" spans="1:2" ht="51.75" thickBot="1">
      <c r="A284" s="308">
        <v>283</v>
      </c>
      <c r="B284" s="327" t="s">
        <v>546</v>
      </c>
    </row>
    <row r="285" spans="1:2" ht="57" thickBot="1">
      <c r="A285" s="308">
        <v>284</v>
      </c>
      <c r="B285" s="339" t="s">
        <v>547</v>
      </c>
    </row>
    <row r="286" spans="1:2" ht="51.75" thickBot="1">
      <c r="A286" s="308">
        <v>285</v>
      </c>
      <c r="B286" s="327" t="s">
        <v>548</v>
      </c>
    </row>
    <row r="287" spans="1:2" ht="23.25" thickBot="1">
      <c r="A287" s="308">
        <v>286</v>
      </c>
      <c r="B287" s="339" t="s">
        <v>549</v>
      </c>
    </row>
    <row r="288" spans="1:2" ht="26.25" thickBot="1">
      <c r="A288" s="308">
        <v>287</v>
      </c>
      <c r="B288" s="327" t="s">
        <v>1039</v>
      </c>
    </row>
    <row r="289" spans="1:2" ht="13.5" thickBot="1">
      <c r="A289" s="308">
        <v>288</v>
      </c>
      <c r="B289" s="345" t="s">
        <v>550</v>
      </c>
    </row>
    <row r="290" spans="1:2" ht="23.25" thickBot="1">
      <c r="A290" s="308">
        <v>289</v>
      </c>
      <c r="B290" s="345" t="s">
        <v>1018</v>
      </c>
    </row>
    <row r="291" spans="1:2" ht="13.5" thickBot="1">
      <c r="A291" s="308">
        <v>290</v>
      </c>
      <c r="B291" s="345" t="s">
        <v>551</v>
      </c>
    </row>
    <row r="292" spans="1:2" ht="51.75" thickBot="1">
      <c r="A292" s="308">
        <v>291</v>
      </c>
      <c r="B292" s="327" t="s">
        <v>552</v>
      </c>
    </row>
    <row r="293" spans="1:2" ht="57" thickBot="1">
      <c r="A293" s="308">
        <v>292</v>
      </c>
      <c r="B293" s="339" t="s">
        <v>553</v>
      </c>
    </row>
    <row r="294" spans="1:2" ht="26.25" thickBot="1">
      <c r="A294" s="308">
        <v>293</v>
      </c>
      <c r="B294" s="327" t="s">
        <v>554</v>
      </c>
    </row>
    <row r="295" spans="1:2" ht="34.5" thickBot="1">
      <c r="A295" s="308">
        <v>294</v>
      </c>
      <c r="B295" s="349" t="s">
        <v>555</v>
      </c>
    </row>
    <row r="296" spans="1:2" ht="13.5" thickBot="1">
      <c r="A296" s="308">
        <v>295</v>
      </c>
      <c r="B296" s="345" t="s">
        <v>531</v>
      </c>
    </row>
    <row r="297" spans="1:2" ht="13.5" thickBot="1">
      <c r="A297" s="308">
        <v>296</v>
      </c>
      <c r="B297" s="345" t="s">
        <v>556</v>
      </c>
    </row>
    <row r="298" spans="1:2" ht="13.5" thickBot="1">
      <c r="A298" s="308">
        <v>297</v>
      </c>
      <c r="B298" s="345" t="s">
        <v>557</v>
      </c>
    </row>
    <row r="299" spans="1:2" ht="13.5" thickBot="1">
      <c r="A299" s="308">
        <v>298</v>
      </c>
      <c r="B299" s="345" t="s">
        <v>558</v>
      </c>
    </row>
    <row r="300" spans="1:2" ht="51.75" thickBot="1">
      <c r="A300" s="308">
        <v>299</v>
      </c>
      <c r="B300" s="327" t="s">
        <v>559</v>
      </c>
    </row>
    <row r="301" spans="1:2" ht="45.75" thickBot="1">
      <c r="A301" s="308">
        <v>300</v>
      </c>
      <c r="B301" s="349" t="s">
        <v>560</v>
      </c>
    </row>
    <row r="302" spans="1:2" ht="13.5" thickBot="1">
      <c r="A302" s="308">
        <v>301</v>
      </c>
      <c r="B302" s="345" t="s">
        <v>558</v>
      </c>
    </row>
    <row r="303" spans="1:2" ht="77.25" thickBot="1">
      <c r="A303" s="308">
        <v>302</v>
      </c>
      <c r="B303" s="327" t="s">
        <v>561</v>
      </c>
    </row>
    <row r="304" spans="1:2" ht="13.5" thickBot="1">
      <c r="A304" s="308">
        <v>303</v>
      </c>
      <c r="B304" s="345" t="s">
        <v>562</v>
      </c>
    </row>
    <row r="305" spans="1:2" ht="13.5" thickBot="1">
      <c r="A305" s="308">
        <v>304</v>
      </c>
      <c r="B305" s="345" t="s">
        <v>563</v>
      </c>
    </row>
    <row r="306" spans="1:2" ht="13.5" thickBot="1">
      <c r="A306" s="308">
        <v>305</v>
      </c>
      <c r="B306" s="345" t="s">
        <v>564</v>
      </c>
    </row>
    <row r="307" spans="1:2" ht="13.5" thickBot="1">
      <c r="A307" s="308">
        <v>306</v>
      </c>
      <c r="B307" s="345" t="s">
        <v>565</v>
      </c>
    </row>
    <row r="308" spans="1:2" ht="39.75" thickBot="1">
      <c r="A308" s="308">
        <v>307</v>
      </c>
      <c r="B308" s="329" t="s">
        <v>566</v>
      </c>
    </row>
    <row r="309" spans="1:2" ht="15.75" thickBot="1">
      <c r="A309" s="308">
        <v>308</v>
      </c>
      <c r="B309" s="342" t="s">
        <v>567</v>
      </c>
    </row>
    <row r="310" spans="1:2" ht="45.75" thickBot="1">
      <c r="A310" s="308">
        <v>309</v>
      </c>
      <c r="B310" s="349" t="s">
        <v>1019</v>
      </c>
    </row>
    <row r="311" spans="1:2" ht="21.75" thickBot="1">
      <c r="A311" s="308">
        <v>310</v>
      </c>
      <c r="B311" s="356" t="s">
        <v>568</v>
      </c>
    </row>
    <row r="312" spans="1:2" ht="26.25" thickBot="1">
      <c r="A312" s="308">
        <v>311</v>
      </c>
      <c r="B312" s="327" t="s">
        <v>569</v>
      </c>
    </row>
    <row r="313" spans="1:2" ht="39" thickBot="1">
      <c r="A313" s="308">
        <v>312</v>
      </c>
      <c r="B313" s="327" t="s">
        <v>570</v>
      </c>
    </row>
    <row r="314" spans="1:2" ht="13.5" thickBot="1">
      <c r="A314" s="308">
        <v>313</v>
      </c>
      <c r="B314" s="345" t="s">
        <v>571</v>
      </c>
    </row>
    <row r="315" spans="1:2" ht="39" thickBot="1">
      <c r="A315" s="308">
        <v>314</v>
      </c>
      <c r="B315" s="327" t="s">
        <v>572</v>
      </c>
    </row>
    <row r="316" spans="1:2" ht="13.5" thickBot="1">
      <c r="A316" s="308">
        <v>315</v>
      </c>
      <c r="B316" s="326"/>
    </row>
    <row r="317" spans="1:2" ht="13.5" thickBot="1">
      <c r="A317" s="308">
        <v>316</v>
      </c>
      <c r="B317" s="326" t="s">
        <v>573</v>
      </c>
    </row>
    <row r="318" spans="1:2" ht="77.25" thickBot="1">
      <c r="A318" s="308">
        <v>317</v>
      </c>
      <c r="B318" s="326" t="s">
        <v>574</v>
      </c>
    </row>
    <row r="319" spans="1:2" ht="39" thickBot="1">
      <c r="A319" s="308">
        <v>318</v>
      </c>
      <c r="B319" s="327" t="s">
        <v>575</v>
      </c>
    </row>
    <row r="320" spans="1:2" ht="64.5" thickBot="1">
      <c r="A320" s="308">
        <v>319</v>
      </c>
      <c r="B320" s="327" t="s">
        <v>576</v>
      </c>
    </row>
    <row r="321" spans="1:2" ht="39" thickBot="1">
      <c r="A321" s="308">
        <v>320</v>
      </c>
      <c r="B321" s="327" t="s">
        <v>577</v>
      </c>
    </row>
    <row r="322" spans="1:2" ht="36.75" thickBot="1">
      <c r="A322" s="308">
        <v>321</v>
      </c>
      <c r="B322" s="329" t="s">
        <v>578</v>
      </c>
    </row>
    <row r="323" spans="1:2" ht="26.25" thickBot="1">
      <c r="A323" s="308">
        <v>322</v>
      </c>
      <c r="B323" s="335" t="s">
        <v>579</v>
      </c>
    </row>
    <row r="324" spans="1:2" ht="68.25" thickBot="1">
      <c r="A324" s="308">
        <v>323</v>
      </c>
      <c r="B324" s="339" t="s">
        <v>580</v>
      </c>
    </row>
    <row r="325" spans="1:2" ht="23.25" thickBot="1">
      <c r="A325" s="308">
        <v>324</v>
      </c>
      <c r="B325" s="339" t="s">
        <v>581</v>
      </c>
    </row>
    <row r="326" spans="1:2" ht="13.5" thickBot="1">
      <c r="A326" s="308">
        <v>325</v>
      </c>
      <c r="B326" s="345" t="s">
        <v>582</v>
      </c>
    </row>
    <row r="327" spans="1:2" ht="13.5" thickBot="1">
      <c r="A327" s="308">
        <v>326</v>
      </c>
      <c r="B327" s="345" t="s">
        <v>583</v>
      </c>
    </row>
    <row r="328" spans="1:2" ht="51.75" thickBot="1">
      <c r="A328" s="308">
        <v>327</v>
      </c>
      <c r="B328" s="335" t="s">
        <v>584</v>
      </c>
    </row>
    <row r="329" spans="1:2" ht="45.75" thickBot="1">
      <c r="A329" s="308">
        <v>328</v>
      </c>
      <c r="B329" s="339" t="s">
        <v>585</v>
      </c>
    </row>
    <row r="330" spans="1:2" ht="39" thickBot="1">
      <c r="A330" s="308">
        <v>329</v>
      </c>
      <c r="B330" s="335" t="s">
        <v>586</v>
      </c>
    </row>
    <row r="331" spans="1:2" ht="57" thickBot="1">
      <c r="A331" s="308">
        <v>330</v>
      </c>
      <c r="B331" s="339" t="s">
        <v>587</v>
      </c>
    </row>
    <row r="332" spans="1:2" ht="51.75" thickBot="1">
      <c r="A332" s="308">
        <v>331</v>
      </c>
      <c r="B332" s="335" t="s">
        <v>588</v>
      </c>
    </row>
    <row r="333" spans="1:2" ht="72.75" thickBot="1">
      <c r="A333" s="308">
        <v>332</v>
      </c>
      <c r="B333" s="337" t="s">
        <v>589</v>
      </c>
    </row>
    <row r="334" spans="1:2" ht="84.75" thickBot="1">
      <c r="A334" s="308">
        <v>333</v>
      </c>
      <c r="B334" s="337" t="s">
        <v>590</v>
      </c>
    </row>
    <row r="335" spans="1:2" ht="13.5" thickBot="1">
      <c r="A335" s="308">
        <v>334</v>
      </c>
      <c r="B335" s="357" t="s">
        <v>591</v>
      </c>
    </row>
    <row r="336" spans="1:2" ht="13.5" thickBot="1">
      <c r="A336" s="308">
        <v>335</v>
      </c>
      <c r="B336" s="357" t="s">
        <v>592</v>
      </c>
    </row>
    <row r="337" spans="1:2" ht="13.5" thickBot="1">
      <c r="A337" s="308">
        <v>336</v>
      </c>
      <c r="B337" s="357" t="s">
        <v>593</v>
      </c>
    </row>
    <row r="338" spans="1:2" ht="13.5" thickBot="1">
      <c r="A338" s="308">
        <v>337</v>
      </c>
      <c r="B338" s="358" t="s">
        <v>594</v>
      </c>
    </row>
    <row r="339" spans="1:2" ht="13.5" thickBot="1">
      <c r="A339" s="308">
        <v>338</v>
      </c>
      <c r="B339" s="358" t="s">
        <v>595</v>
      </c>
    </row>
    <row r="340" spans="1:2" ht="13.5" thickBot="1">
      <c r="A340" s="308">
        <v>339</v>
      </c>
      <c r="B340" s="357" t="s">
        <v>596</v>
      </c>
    </row>
    <row r="341" spans="1:2" ht="64.5" thickBot="1">
      <c r="A341" s="308">
        <v>340</v>
      </c>
      <c r="B341" s="327" t="s">
        <v>597</v>
      </c>
    </row>
    <row r="342" spans="1:2" ht="15.75" thickBot="1">
      <c r="A342" s="308">
        <v>341</v>
      </c>
      <c r="B342" s="342" t="s">
        <v>319</v>
      </c>
    </row>
    <row r="343" spans="1:2" ht="39" thickBot="1">
      <c r="A343" s="308">
        <v>342</v>
      </c>
      <c r="B343" s="335" t="s">
        <v>598</v>
      </c>
    </row>
    <row r="344" spans="1:2" ht="34.5" thickBot="1">
      <c r="A344" s="308">
        <v>343</v>
      </c>
      <c r="B344" s="339" t="s">
        <v>599</v>
      </c>
    </row>
    <row r="345" spans="1:2" ht="39" thickBot="1">
      <c r="A345" s="308">
        <v>344</v>
      </c>
      <c r="B345" s="335" t="s">
        <v>600</v>
      </c>
    </row>
    <row r="346" spans="1:2" ht="45.75" thickBot="1">
      <c r="A346" s="308">
        <v>345</v>
      </c>
      <c r="B346" s="339" t="s">
        <v>601</v>
      </c>
    </row>
    <row r="347" spans="1:2" ht="26.25" thickBot="1">
      <c r="A347" s="308">
        <v>346</v>
      </c>
      <c r="B347" s="335" t="s">
        <v>602</v>
      </c>
    </row>
    <row r="348" spans="1:2" ht="57" thickBot="1">
      <c r="A348" s="308">
        <v>347</v>
      </c>
      <c r="B348" s="339" t="s">
        <v>603</v>
      </c>
    </row>
    <row r="349" spans="1:2" ht="26.25" thickBot="1">
      <c r="A349" s="308">
        <v>348</v>
      </c>
      <c r="B349" s="335" t="s">
        <v>604</v>
      </c>
    </row>
    <row r="350" spans="1:2" ht="45.75" thickBot="1">
      <c r="A350" s="308">
        <v>349</v>
      </c>
      <c r="B350" s="339" t="s">
        <v>605</v>
      </c>
    </row>
    <row r="351" spans="1:2" ht="39" thickBot="1">
      <c r="A351" s="308">
        <v>350</v>
      </c>
      <c r="B351" s="335" t="s">
        <v>606</v>
      </c>
    </row>
    <row r="352" spans="1:2" ht="34.5" thickBot="1">
      <c r="A352" s="308">
        <v>351</v>
      </c>
      <c r="B352" s="339" t="s">
        <v>607</v>
      </c>
    </row>
    <row r="353" spans="1:2" ht="26.25" thickBot="1">
      <c r="A353" s="308">
        <v>352</v>
      </c>
      <c r="B353" s="335" t="s">
        <v>608</v>
      </c>
    </row>
    <row r="354" spans="1:2" ht="45.75" thickBot="1">
      <c r="A354" s="308">
        <v>353</v>
      </c>
      <c r="B354" s="339" t="s">
        <v>609</v>
      </c>
    </row>
    <row r="355" spans="1:2" ht="64.5" thickBot="1">
      <c r="A355" s="308">
        <v>354</v>
      </c>
      <c r="B355" s="327" t="s">
        <v>610</v>
      </c>
    </row>
    <row r="356" spans="1:2" ht="26.25" thickBot="1">
      <c r="A356" s="308">
        <v>355</v>
      </c>
      <c r="B356" s="327" t="s">
        <v>611</v>
      </c>
    </row>
    <row r="357" spans="1:2" ht="64.5" thickBot="1">
      <c r="A357" s="308">
        <v>356</v>
      </c>
      <c r="B357" s="327" t="s">
        <v>612</v>
      </c>
    </row>
    <row r="358" spans="1:2" ht="26.25" thickBot="1">
      <c r="A358" s="308">
        <v>357</v>
      </c>
      <c r="B358" s="335" t="s">
        <v>613</v>
      </c>
    </row>
    <row r="359" spans="1:2" ht="13.5" thickBot="1">
      <c r="A359" s="308">
        <v>358</v>
      </c>
      <c r="B359" s="345" t="s">
        <v>614</v>
      </c>
    </row>
    <row r="360" spans="1:2" ht="13.5" thickBot="1">
      <c r="A360" s="308">
        <v>359</v>
      </c>
      <c r="B360" s="345" t="s">
        <v>615</v>
      </c>
    </row>
    <row r="361" spans="1:2" ht="51.75" thickBot="1">
      <c r="A361" s="308">
        <v>360</v>
      </c>
      <c r="B361" s="335" t="s">
        <v>616</v>
      </c>
    </row>
    <row r="362" spans="1:2" ht="45.75" thickBot="1">
      <c r="A362" s="308">
        <v>361</v>
      </c>
      <c r="B362" s="339" t="s">
        <v>617</v>
      </c>
    </row>
    <row r="363" spans="1:2" ht="23.25" thickBot="1">
      <c r="A363" s="308">
        <v>362</v>
      </c>
      <c r="B363" s="339" t="s">
        <v>618</v>
      </c>
    </row>
    <row r="364" spans="1:2" ht="13.5" thickBot="1">
      <c r="A364" s="308">
        <v>363</v>
      </c>
      <c r="B364" s="345" t="s">
        <v>619</v>
      </c>
    </row>
    <row r="365" spans="1:2" ht="13.5" thickBot="1">
      <c r="A365" s="308">
        <v>364</v>
      </c>
      <c r="B365" s="345" t="s">
        <v>620</v>
      </c>
    </row>
    <row r="366" spans="1:2" ht="15.75" thickBot="1">
      <c r="A366" s="308">
        <v>365</v>
      </c>
      <c r="B366" s="342" t="s">
        <v>621</v>
      </c>
    </row>
    <row r="367" spans="1:2" ht="13.5" thickBot="1">
      <c r="A367" s="308">
        <v>366</v>
      </c>
      <c r="B367" s="327" t="s">
        <v>622</v>
      </c>
    </row>
    <row r="368" spans="1:2" ht="13.5" thickBot="1">
      <c r="A368" s="308">
        <v>367</v>
      </c>
      <c r="B368" s="359" t="s">
        <v>623</v>
      </c>
    </row>
    <row r="369" spans="1:2" ht="13.5" thickBot="1">
      <c r="A369" s="308">
        <v>368</v>
      </c>
      <c r="B369" s="359" t="s">
        <v>126</v>
      </c>
    </row>
    <row r="370" spans="1:2" ht="13.5" thickBot="1">
      <c r="A370" s="308">
        <v>369</v>
      </c>
      <c r="B370" s="359" t="s">
        <v>624</v>
      </c>
    </row>
    <row r="371" spans="1:2" ht="13.5" thickBot="1">
      <c r="A371" s="308">
        <v>370</v>
      </c>
      <c r="B371" s="359" t="s">
        <v>625</v>
      </c>
    </row>
    <row r="372" spans="1:2" ht="13.5" thickBot="1">
      <c r="A372" s="308">
        <v>371</v>
      </c>
      <c r="B372" s="359" t="s">
        <v>626</v>
      </c>
    </row>
    <row r="373" spans="1:2" ht="13.5" thickBot="1">
      <c r="A373" s="308">
        <v>372</v>
      </c>
      <c r="B373" s="359" t="s">
        <v>627</v>
      </c>
    </row>
    <row r="374" spans="1:2" ht="13.5" thickBot="1">
      <c r="A374" s="308">
        <v>373</v>
      </c>
      <c r="B374" s="359" t="s">
        <v>628</v>
      </c>
    </row>
    <row r="375" spans="1:2" ht="13.5" thickBot="1">
      <c r="A375" s="308">
        <v>374</v>
      </c>
      <c r="B375" s="359" t="s">
        <v>629</v>
      </c>
    </row>
    <row r="376" spans="1:2" ht="13.5" thickBot="1">
      <c r="A376" s="308">
        <v>375</v>
      </c>
      <c r="B376" s="359" t="s">
        <v>136</v>
      </c>
    </row>
    <row r="377" spans="1:2" ht="13.5" thickBot="1">
      <c r="A377" s="308">
        <v>376</v>
      </c>
      <c r="B377" s="359" t="s">
        <v>630</v>
      </c>
    </row>
    <row r="378" spans="1:2" ht="13.5" thickBot="1">
      <c r="A378" s="308">
        <v>377</v>
      </c>
      <c r="B378" s="359" t="s">
        <v>631</v>
      </c>
    </row>
    <row r="379" spans="1:2" ht="13.5" thickBot="1">
      <c r="A379" s="308">
        <v>378</v>
      </c>
      <c r="B379" s="359" t="s">
        <v>632</v>
      </c>
    </row>
    <row r="380" spans="1:2" ht="13.5" thickBot="1">
      <c r="A380" s="308">
        <v>379</v>
      </c>
      <c r="B380" s="359" t="s">
        <v>633</v>
      </c>
    </row>
    <row r="381" spans="1:2" ht="13.5" thickBot="1">
      <c r="A381" s="308">
        <v>380</v>
      </c>
      <c r="B381" s="359" t="s">
        <v>634</v>
      </c>
    </row>
    <row r="382" spans="1:2" ht="13.5" thickBot="1">
      <c r="A382" s="308">
        <v>381</v>
      </c>
      <c r="B382" s="359" t="s">
        <v>635</v>
      </c>
    </row>
    <row r="383" spans="1:2" ht="13.5" thickBot="1">
      <c r="A383" s="308">
        <v>382</v>
      </c>
      <c r="B383" s="359" t="s">
        <v>636</v>
      </c>
    </row>
    <row r="384" spans="1:2" ht="13.5" thickBot="1">
      <c r="A384" s="308">
        <v>383</v>
      </c>
      <c r="B384" s="359" t="s">
        <v>637</v>
      </c>
    </row>
    <row r="385" spans="1:2" ht="13.5" thickBot="1">
      <c r="A385" s="308">
        <v>384</v>
      </c>
      <c r="B385" s="359" t="s">
        <v>638</v>
      </c>
    </row>
    <row r="386" spans="1:2" ht="13.5" thickBot="1">
      <c r="A386" s="308">
        <v>385</v>
      </c>
      <c r="B386" s="359" t="s">
        <v>205</v>
      </c>
    </row>
    <row r="387" spans="1:2" ht="13.5" thickBot="1">
      <c r="A387" s="308">
        <v>386</v>
      </c>
      <c r="B387" s="359" t="s">
        <v>639</v>
      </c>
    </row>
    <row r="388" spans="1:2" ht="13.5" thickBot="1">
      <c r="A388" s="308">
        <v>387</v>
      </c>
      <c r="B388" s="359" t="s">
        <v>640</v>
      </c>
    </row>
    <row r="389" spans="1:2" ht="13.5" thickBot="1">
      <c r="A389" s="308">
        <v>388</v>
      </c>
      <c r="B389" s="359" t="s">
        <v>149</v>
      </c>
    </row>
    <row r="390" spans="1:2" ht="13.5" thickBot="1">
      <c r="A390" s="308">
        <v>389</v>
      </c>
      <c r="B390" s="359" t="s">
        <v>641</v>
      </c>
    </row>
    <row r="391" spans="1:2" ht="13.5" thickBot="1">
      <c r="A391" s="308">
        <v>390</v>
      </c>
      <c r="B391" s="359" t="s">
        <v>642</v>
      </c>
    </row>
    <row r="392" spans="1:2" ht="13.5" thickBot="1">
      <c r="A392" s="308">
        <v>391</v>
      </c>
      <c r="B392" s="359" t="s">
        <v>643</v>
      </c>
    </row>
    <row r="393" spans="1:2" ht="13.5" thickBot="1">
      <c r="A393" s="308">
        <v>392</v>
      </c>
      <c r="B393" s="359" t="s">
        <v>644</v>
      </c>
    </row>
    <row r="394" spans="1:2" ht="13.5" thickBot="1">
      <c r="A394" s="308">
        <v>393</v>
      </c>
      <c r="B394" s="359" t="s">
        <v>645</v>
      </c>
    </row>
    <row r="395" spans="1:2" ht="13.5" thickBot="1">
      <c r="A395" s="308">
        <v>394</v>
      </c>
      <c r="B395" s="359" t="s">
        <v>646</v>
      </c>
    </row>
    <row r="396" spans="1:2" ht="13.5" thickBot="1">
      <c r="A396" s="308">
        <v>395</v>
      </c>
      <c r="B396" s="359" t="s">
        <v>647</v>
      </c>
    </row>
    <row r="397" spans="1:2" ht="13.5" thickBot="1">
      <c r="A397" s="308">
        <v>396</v>
      </c>
      <c r="B397" s="359" t="s">
        <v>648</v>
      </c>
    </row>
    <row r="398" spans="1:2" ht="13.5" thickBot="1">
      <c r="A398" s="308">
        <v>397</v>
      </c>
      <c r="B398" s="359" t="s">
        <v>649</v>
      </c>
    </row>
    <row r="399" spans="1:2" s="312" customFormat="1" ht="13.5" thickBot="1">
      <c r="A399" s="308">
        <v>398</v>
      </c>
      <c r="B399" s="359" t="s">
        <v>650</v>
      </c>
    </row>
    <row r="400" spans="1:2" ht="13.5" thickBot="1">
      <c r="A400" s="311">
        <v>399</v>
      </c>
      <c r="B400" s="359" t="s">
        <v>651</v>
      </c>
    </row>
    <row r="401" spans="1:2" ht="13.5" thickBot="1">
      <c r="A401" s="308">
        <v>400</v>
      </c>
      <c r="B401" s="359" t="s">
        <v>162</v>
      </c>
    </row>
    <row r="402" spans="1:2" ht="13.5" thickBot="1">
      <c r="A402" s="308">
        <v>401</v>
      </c>
      <c r="B402" s="359" t="s">
        <v>652</v>
      </c>
    </row>
    <row r="403" spans="1:2" ht="13.5" thickBot="1">
      <c r="A403" s="308">
        <v>402</v>
      </c>
      <c r="B403" s="359" t="s">
        <v>653</v>
      </c>
    </row>
    <row r="404" spans="1:2" ht="13.5" thickBot="1">
      <c r="A404" s="308">
        <v>403</v>
      </c>
      <c r="B404" s="359" t="s">
        <v>654</v>
      </c>
    </row>
    <row r="405" spans="1:2" ht="13.5" thickBot="1">
      <c r="A405" s="308">
        <v>404</v>
      </c>
      <c r="B405" s="359" t="s">
        <v>165</v>
      </c>
    </row>
    <row r="406" spans="1:2" ht="13.5" thickBot="1">
      <c r="A406" s="308">
        <v>405</v>
      </c>
      <c r="B406" s="359" t="s">
        <v>166</v>
      </c>
    </row>
    <row r="407" spans="1:2" ht="13.5" thickBot="1">
      <c r="A407" s="308">
        <v>406</v>
      </c>
      <c r="B407" s="359" t="s">
        <v>655</v>
      </c>
    </row>
    <row r="408" spans="1:2" ht="13.5" thickBot="1">
      <c r="A408" s="308">
        <v>407</v>
      </c>
      <c r="B408" s="359" t="s">
        <v>656</v>
      </c>
    </row>
    <row r="409" spans="1:2" ht="13.5" thickBot="1">
      <c r="A409" s="308">
        <v>408</v>
      </c>
      <c r="B409" s="359" t="s">
        <v>168</v>
      </c>
    </row>
    <row r="410" spans="1:2" ht="13.5" thickBot="1">
      <c r="A410" s="308">
        <v>409</v>
      </c>
      <c r="B410" s="359" t="s">
        <v>169</v>
      </c>
    </row>
    <row r="411" spans="1:2" ht="13.5" thickBot="1">
      <c r="A411" s="308">
        <v>410</v>
      </c>
      <c r="B411" s="359" t="s">
        <v>170</v>
      </c>
    </row>
    <row r="412" spans="1:2" ht="13.5" thickBot="1">
      <c r="A412" s="308">
        <v>411</v>
      </c>
      <c r="B412" s="359" t="s">
        <v>657</v>
      </c>
    </row>
    <row r="413" spans="1:2" ht="13.5" thickBot="1">
      <c r="A413" s="308">
        <v>412</v>
      </c>
      <c r="B413" s="359" t="s">
        <v>658</v>
      </c>
    </row>
    <row r="414" spans="1:2" ht="13.5" thickBot="1">
      <c r="A414" s="308">
        <v>413</v>
      </c>
      <c r="B414" s="359" t="s">
        <v>659</v>
      </c>
    </row>
    <row r="415" spans="1:2" ht="13.5" thickBot="1">
      <c r="A415" s="308">
        <v>414</v>
      </c>
      <c r="B415" s="359" t="s">
        <v>660</v>
      </c>
    </row>
    <row r="416" spans="1:2" ht="13.5" thickBot="1">
      <c r="A416" s="308">
        <v>415</v>
      </c>
      <c r="B416" s="359" t="s">
        <v>174</v>
      </c>
    </row>
    <row r="417" spans="1:2" ht="13.5" thickBot="1">
      <c r="A417" s="308">
        <v>416</v>
      </c>
      <c r="B417" s="359" t="s">
        <v>661</v>
      </c>
    </row>
    <row r="418" spans="1:2" ht="13.5" thickBot="1">
      <c r="A418" s="308">
        <v>417</v>
      </c>
      <c r="B418" s="359" t="s">
        <v>175</v>
      </c>
    </row>
    <row r="419" spans="1:2" ht="13.5" thickBot="1">
      <c r="A419" s="308">
        <v>418</v>
      </c>
      <c r="B419" s="359" t="s">
        <v>176</v>
      </c>
    </row>
    <row r="420" spans="1:2" ht="13.5" thickBot="1">
      <c r="A420" s="308">
        <v>419</v>
      </c>
      <c r="B420" s="359" t="s">
        <v>662</v>
      </c>
    </row>
    <row r="421" spans="1:2" ht="13.5" thickBot="1">
      <c r="A421" s="308">
        <v>420</v>
      </c>
      <c r="B421" s="359" t="s">
        <v>177</v>
      </c>
    </row>
    <row r="422" spans="1:2" ht="13.5" thickBot="1">
      <c r="A422" s="308">
        <v>421</v>
      </c>
      <c r="B422" s="359" t="s">
        <v>663</v>
      </c>
    </row>
    <row r="423" spans="1:2" ht="13.5" thickBot="1">
      <c r="A423" s="308">
        <v>422</v>
      </c>
      <c r="B423" s="359" t="s">
        <v>664</v>
      </c>
    </row>
    <row r="424" spans="1:2" ht="13.5" thickBot="1">
      <c r="A424" s="308">
        <v>423</v>
      </c>
      <c r="B424" s="359" t="s">
        <v>179</v>
      </c>
    </row>
    <row r="425" spans="1:2" ht="13.5" thickBot="1">
      <c r="A425" s="308">
        <v>424</v>
      </c>
      <c r="B425" s="359" t="s">
        <v>665</v>
      </c>
    </row>
    <row r="426" spans="1:2" ht="13.5" thickBot="1">
      <c r="A426" s="308">
        <v>425</v>
      </c>
      <c r="B426" s="359" t="s">
        <v>666</v>
      </c>
    </row>
    <row r="427" spans="1:2" ht="13.5" thickBot="1">
      <c r="A427" s="308">
        <v>426</v>
      </c>
      <c r="B427" s="359" t="s">
        <v>667</v>
      </c>
    </row>
    <row r="428" spans="1:2" ht="13.5" thickBot="1">
      <c r="A428" s="308">
        <v>427</v>
      </c>
      <c r="B428" s="359" t="s">
        <v>181</v>
      </c>
    </row>
    <row r="429" spans="1:2" ht="13.5" thickBot="1">
      <c r="A429" s="308">
        <v>428</v>
      </c>
      <c r="B429" s="359" t="s">
        <v>182</v>
      </c>
    </row>
    <row r="430" spans="1:2" ht="13.5" thickBot="1">
      <c r="A430" s="308">
        <v>429</v>
      </c>
      <c r="B430" s="359" t="s">
        <v>668</v>
      </c>
    </row>
    <row r="431" spans="1:2" ht="13.5" thickBot="1">
      <c r="A431" s="308">
        <v>430</v>
      </c>
      <c r="B431" s="359" t="s">
        <v>669</v>
      </c>
    </row>
    <row r="432" spans="1:2" ht="13.5" thickBot="1">
      <c r="A432" s="308">
        <v>431</v>
      </c>
      <c r="B432" s="359" t="s">
        <v>670</v>
      </c>
    </row>
    <row r="433" spans="1:2" ht="13.5" thickBot="1">
      <c r="A433" s="308">
        <v>432</v>
      </c>
      <c r="B433" s="359" t="s">
        <v>671</v>
      </c>
    </row>
    <row r="434" spans="1:2" ht="13.5" thickBot="1">
      <c r="A434" s="308">
        <v>433</v>
      </c>
      <c r="B434" s="359" t="s">
        <v>672</v>
      </c>
    </row>
    <row r="435" spans="1:2" ht="13.5" thickBot="1">
      <c r="A435" s="308">
        <v>434</v>
      </c>
      <c r="B435" s="359" t="s">
        <v>673</v>
      </c>
    </row>
    <row r="436" spans="1:2" ht="13.5" thickBot="1">
      <c r="A436" s="308">
        <v>435</v>
      </c>
      <c r="B436" s="359" t="s">
        <v>674</v>
      </c>
    </row>
    <row r="437" spans="1:2" ht="13.5" thickBot="1">
      <c r="A437" s="308">
        <v>436</v>
      </c>
      <c r="B437" s="359" t="s">
        <v>675</v>
      </c>
    </row>
    <row r="438" spans="1:2" ht="13.5" thickBot="1">
      <c r="A438" s="308">
        <v>437</v>
      </c>
      <c r="B438" s="359" t="s">
        <v>185</v>
      </c>
    </row>
    <row r="439" spans="1:2" ht="13.5" thickBot="1">
      <c r="A439" s="308">
        <v>438</v>
      </c>
      <c r="B439" s="359" t="s">
        <v>676</v>
      </c>
    </row>
    <row r="440" spans="1:2" ht="13.5" thickBot="1">
      <c r="A440" s="308">
        <v>439</v>
      </c>
      <c r="B440" s="359" t="s">
        <v>677</v>
      </c>
    </row>
    <row r="441" spans="1:2" ht="13.5" thickBot="1">
      <c r="A441" s="308">
        <v>440</v>
      </c>
      <c r="B441" s="359" t="s">
        <v>678</v>
      </c>
    </row>
    <row r="442" spans="1:2" ht="13.5" thickBot="1">
      <c r="A442" s="308">
        <v>441</v>
      </c>
      <c r="B442" s="359" t="s">
        <v>679</v>
      </c>
    </row>
    <row r="443" spans="1:2" ht="13.5" thickBot="1">
      <c r="A443" s="308">
        <v>442</v>
      </c>
      <c r="B443" s="359" t="s">
        <v>680</v>
      </c>
    </row>
    <row r="444" spans="1:2" ht="13.5" thickBot="1">
      <c r="A444" s="308">
        <v>443</v>
      </c>
      <c r="B444" s="359" t="s">
        <v>681</v>
      </c>
    </row>
    <row r="445" spans="1:2" ht="13.5" thickBot="1">
      <c r="A445" s="308">
        <v>444</v>
      </c>
      <c r="B445" s="359" t="s">
        <v>682</v>
      </c>
    </row>
    <row r="446" spans="1:2" ht="13.5" thickBot="1">
      <c r="A446" s="308">
        <v>445</v>
      </c>
      <c r="B446" s="359" t="s">
        <v>683</v>
      </c>
    </row>
    <row r="447" spans="1:2" ht="13.5" thickBot="1">
      <c r="A447" s="308">
        <v>446</v>
      </c>
      <c r="B447" s="359" t="s">
        <v>684</v>
      </c>
    </row>
    <row r="448" spans="1:2" ht="13.5" thickBot="1">
      <c r="A448" s="308">
        <v>447</v>
      </c>
      <c r="B448" s="359" t="s">
        <v>685</v>
      </c>
    </row>
    <row r="449" spans="1:2" ht="13.5" thickBot="1">
      <c r="A449" s="308">
        <v>448</v>
      </c>
      <c r="B449" s="359" t="s">
        <v>686</v>
      </c>
    </row>
    <row r="450" spans="1:2" ht="13.5" thickBot="1">
      <c r="A450" s="308">
        <v>449</v>
      </c>
      <c r="B450" s="359" t="s">
        <v>687</v>
      </c>
    </row>
    <row r="451" spans="1:2" ht="13.5" thickBot="1">
      <c r="A451" s="308">
        <v>450</v>
      </c>
      <c r="B451" s="359" t="s">
        <v>688</v>
      </c>
    </row>
    <row r="452" spans="1:2" ht="13.5" thickBot="1">
      <c r="A452" s="308">
        <v>451</v>
      </c>
      <c r="B452" s="359" t="s">
        <v>689</v>
      </c>
    </row>
    <row r="453" spans="1:2" ht="13.5" thickBot="1">
      <c r="A453" s="308">
        <v>452</v>
      </c>
      <c r="B453" s="359" t="s">
        <v>690</v>
      </c>
    </row>
    <row r="454" spans="1:2" ht="13.5" thickBot="1">
      <c r="A454" s="308">
        <v>453</v>
      </c>
      <c r="B454" s="359" t="s">
        <v>691</v>
      </c>
    </row>
    <row r="455" spans="1:2" ht="13.5" thickBot="1">
      <c r="A455" s="308">
        <v>454</v>
      </c>
      <c r="B455" s="359" t="s">
        <v>692</v>
      </c>
    </row>
    <row r="456" spans="1:2" ht="13.5" thickBot="1">
      <c r="A456" s="308">
        <v>455</v>
      </c>
      <c r="B456" s="359" t="s">
        <v>693</v>
      </c>
    </row>
    <row r="457" spans="1:2" ht="13.5" thickBot="1">
      <c r="A457" s="308">
        <v>456</v>
      </c>
      <c r="B457" s="359" t="s">
        <v>694</v>
      </c>
    </row>
    <row r="458" spans="1:2" ht="13.5" thickBot="1">
      <c r="A458" s="308">
        <v>457</v>
      </c>
      <c r="B458" s="359" t="s">
        <v>695</v>
      </c>
    </row>
    <row r="459" spans="1:2" ht="13.5" thickBot="1">
      <c r="A459" s="308">
        <v>458</v>
      </c>
      <c r="B459" s="359" t="s">
        <v>696</v>
      </c>
    </row>
    <row r="460" spans="1:2" ht="13.5" thickBot="1">
      <c r="A460" s="308">
        <v>459</v>
      </c>
      <c r="B460" s="359" t="s">
        <v>697</v>
      </c>
    </row>
    <row r="461" spans="1:2" ht="13.5" thickBot="1">
      <c r="A461" s="308">
        <v>460</v>
      </c>
      <c r="B461" s="359" t="s">
        <v>698</v>
      </c>
    </row>
    <row r="462" spans="1:2" ht="13.5" thickBot="1">
      <c r="A462" s="308">
        <v>461</v>
      </c>
      <c r="B462" s="359" t="s">
        <v>699</v>
      </c>
    </row>
    <row r="463" spans="1:2" ht="13.5" thickBot="1">
      <c r="A463" s="308">
        <v>462</v>
      </c>
      <c r="B463" s="359" t="s">
        <v>700</v>
      </c>
    </row>
    <row r="464" spans="1:2" ht="13.5" thickBot="1">
      <c r="A464" s="308">
        <v>463</v>
      </c>
      <c r="B464" s="359" t="s">
        <v>701</v>
      </c>
    </row>
    <row r="465" spans="1:2" ht="13.5" thickBot="1">
      <c r="A465" s="308">
        <v>464</v>
      </c>
      <c r="B465" s="359" t="s">
        <v>190</v>
      </c>
    </row>
    <row r="466" spans="1:2" ht="13.5" thickBot="1">
      <c r="A466" s="308">
        <v>465</v>
      </c>
      <c r="B466" s="359" t="s">
        <v>191</v>
      </c>
    </row>
    <row r="467" spans="1:2" ht="13.5" thickBot="1">
      <c r="A467" s="308">
        <v>466</v>
      </c>
      <c r="B467" s="359" t="s">
        <v>702</v>
      </c>
    </row>
    <row r="468" spans="1:2" ht="13.5" thickBot="1">
      <c r="A468" s="308">
        <v>467</v>
      </c>
      <c r="B468" s="359" t="s">
        <v>193</v>
      </c>
    </row>
    <row r="469" spans="1:2" ht="13.5" thickBot="1">
      <c r="A469" s="308">
        <v>468</v>
      </c>
      <c r="B469" s="359" t="s">
        <v>194</v>
      </c>
    </row>
    <row r="470" spans="1:2" ht="13.5" thickBot="1">
      <c r="A470" s="308">
        <v>469</v>
      </c>
      <c r="B470" s="359" t="s">
        <v>703</v>
      </c>
    </row>
    <row r="471" spans="1:2" ht="13.5" thickBot="1">
      <c r="A471" s="308">
        <v>470</v>
      </c>
      <c r="B471" s="359" t="s">
        <v>195</v>
      </c>
    </row>
    <row r="472" spans="1:2" ht="13.5" thickBot="1">
      <c r="A472" s="308">
        <v>471</v>
      </c>
      <c r="B472" s="359" t="s">
        <v>704</v>
      </c>
    </row>
    <row r="473" spans="1:2" ht="13.5" thickBot="1">
      <c r="A473" s="308">
        <v>472</v>
      </c>
      <c r="B473" s="359" t="s">
        <v>196</v>
      </c>
    </row>
    <row r="474" spans="1:2" ht="13.5" thickBot="1">
      <c r="A474" s="308">
        <v>473</v>
      </c>
      <c r="B474" s="359" t="s">
        <v>705</v>
      </c>
    </row>
    <row r="475" spans="1:2" ht="13.5" thickBot="1">
      <c r="A475" s="308">
        <v>474</v>
      </c>
      <c r="B475" s="359" t="s">
        <v>197</v>
      </c>
    </row>
    <row r="476" spans="1:2" ht="13.5" thickBot="1">
      <c r="A476" s="308">
        <v>475</v>
      </c>
      <c r="B476" s="359" t="s">
        <v>706</v>
      </c>
    </row>
    <row r="477" spans="1:2" ht="13.5" thickBot="1">
      <c r="A477" s="308">
        <v>476</v>
      </c>
      <c r="B477" s="359" t="s">
        <v>707</v>
      </c>
    </row>
    <row r="478" spans="1:2" ht="13.5" thickBot="1">
      <c r="A478" s="308">
        <v>477</v>
      </c>
      <c r="B478" s="359" t="s">
        <v>708</v>
      </c>
    </row>
    <row r="479" spans="1:2" ht="13.5" thickBot="1">
      <c r="A479" s="308">
        <v>478</v>
      </c>
      <c r="B479" s="359" t="s">
        <v>198</v>
      </c>
    </row>
    <row r="480" spans="1:2" ht="13.5" thickBot="1">
      <c r="A480" s="308">
        <v>479</v>
      </c>
      <c r="B480" s="359" t="s">
        <v>709</v>
      </c>
    </row>
    <row r="481" spans="1:2" ht="13.5" thickBot="1">
      <c r="A481" s="308">
        <v>480</v>
      </c>
      <c r="B481" s="359" t="s">
        <v>199</v>
      </c>
    </row>
    <row r="482" spans="1:2" ht="13.5" thickBot="1">
      <c r="A482" s="308">
        <v>481</v>
      </c>
      <c r="B482" s="359" t="s">
        <v>710</v>
      </c>
    </row>
    <row r="483" spans="1:2" ht="13.5" thickBot="1">
      <c r="A483" s="308">
        <v>482</v>
      </c>
      <c r="B483" s="359" t="s">
        <v>711</v>
      </c>
    </row>
    <row r="484" spans="1:2" ht="13.5" thickBot="1">
      <c r="A484" s="308">
        <v>483</v>
      </c>
      <c r="B484" s="359" t="s">
        <v>712</v>
      </c>
    </row>
    <row r="485" spans="1:2" ht="13.5" thickBot="1">
      <c r="A485" s="308">
        <v>484</v>
      </c>
      <c r="B485" s="359" t="s">
        <v>713</v>
      </c>
    </row>
    <row r="486" spans="1:2" ht="13.5" thickBot="1">
      <c r="A486" s="308">
        <v>485</v>
      </c>
      <c r="B486" s="359" t="s">
        <v>714</v>
      </c>
    </row>
    <row r="487" spans="1:2" ht="13.5" thickBot="1">
      <c r="A487" s="308">
        <v>486</v>
      </c>
      <c r="B487" s="359" t="s">
        <v>715</v>
      </c>
    </row>
    <row r="488" spans="1:2" ht="13.5" thickBot="1">
      <c r="A488" s="308">
        <v>487</v>
      </c>
      <c r="B488" s="359" t="s">
        <v>716</v>
      </c>
    </row>
    <row r="489" spans="1:2" ht="13.5" thickBot="1">
      <c r="A489" s="308">
        <v>488</v>
      </c>
      <c r="B489" s="359" t="s">
        <v>717</v>
      </c>
    </row>
    <row r="490" spans="1:2" ht="13.5" thickBot="1">
      <c r="A490" s="308">
        <v>489</v>
      </c>
      <c r="B490" s="359" t="s">
        <v>201</v>
      </c>
    </row>
    <row r="491" spans="1:2" ht="13.5" thickBot="1">
      <c r="A491" s="308">
        <v>490</v>
      </c>
      <c r="B491" s="359" t="s">
        <v>718</v>
      </c>
    </row>
    <row r="492" spans="1:2" ht="13.5" thickBot="1">
      <c r="A492" s="308">
        <v>491</v>
      </c>
      <c r="B492" s="359" t="s">
        <v>719</v>
      </c>
    </row>
    <row r="493" spans="1:2" ht="13.5" thickBot="1">
      <c r="A493" s="308">
        <v>492</v>
      </c>
      <c r="B493" s="359" t="s">
        <v>720</v>
      </c>
    </row>
    <row r="494" spans="1:2" ht="13.5" thickBot="1">
      <c r="A494" s="308">
        <v>493</v>
      </c>
      <c r="B494" s="359" t="s">
        <v>202</v>
      </c>
    </row>
    <row r="495" spans="1:2" ht="13.5" thickBot="1">
      <c r="A495" s="308">
        <v>494</v>
      </c>
      <c r="B495" s="359" t="s">
        <v>721</v>
      </c>
    </row>
    <row r="496" spans="1:2" ht="13.5" thickBot="1">
      <c r="A496" s="308">
        <v>495</v>
      </c>
      <c r="B496" s="359" t="s">
        <v>722</v>
      </c>
    </row>
    <row r="497" spans="1:2" ht="13.5" thickBot="1">
      <c r="A497" s="308">
        <v>496</v>
      </c>
      <c r="B497" s="359" t="s">
        <v>723</v>
      </c>
    </row>
    <row r="498" spans="1:2" ht="13.5" thickBot="1">
      <c r="A498" s="308">
        <v>497</v>
      </c>
      <c r="B498" s="359" t="s">
        <v>724</v>
      </c>
    </row>
    <row r="499" spans="1:2" ht="13.5" thickBot="1">
      <c r="A499" s="308">
        <v>498</v>
      </c>
      <c r="B499" s="359" t="s">
        <v>203</v>
      </c>
    </row>
    <row r="500" spans="1:2" ht="13.5" thickBot="1">
      <c r="A500" s="308">
        <v>499</v>
      </c>
      <c r="B500" s="359" t="s">
        <v>204</v>
      </c>
    </row>
    <row r="501" spans="1:2" ht="13.5" thickBot="1">
      <c r="A501" s="308">
        <v>500</v>
      </c>
      <c r="B501" s="359" t="s">
        <v>725</v>
      </c>
    </row>
    <row r="502" spans="1:2" ht="13.5" thickBot="1">
      <c r="A502" s="308">
        <v>501</v>
      </c>
      <c r="B502" s="359" t="s">
        <v>726</v>
      </c>
    </row>
    <row r="503" spans="1:2" ht="13.5" thickBot="1">
      <c r="A503" s="308">
        <v>502</v>
      </c>
      <c r="B503" s="359" t="s">
        <v>206</v>
      </c>
    </row>
    <row r="504" spans="1:2" ht="13.5" thickBot="1">
      <c r="A504" s="308">
        <v>503</v>
      </c>
      <c r="B504" s="359" t="s">
        <v>727</v>
      </c>
    </row>
    <row r="505" spans="1:2" ht="13.5" thickBot="1">
      <c r="A505" s="308">
        <v>504</v>
      </c>
      <c r="B505" s="359" t="s">
        <v>728</v>
      </c>
    </row>
    <row r="506" spans="1:2" ht="13.5" thickBot="1">
      <c r="A506" s="308">
        <v>505</v>
      </c>
      <c r="B506" s="359" t="s">
        <v>207</v>
      </c>
    </row>
    <row r="507" spans="1:2" ht="13.5" thickBot="1">
      <c r="A507" s="308">
        <v>506</v>
      </c>
      <c r="B507" s="359" t="s">
        <v>729</v>
      </c>
    </row>
    <row r="508" spans="1:2" ht="13.5" thickBot="1">
      <c r="A508" s="308">
        <v>507</v>
      </c>
      <c r="B508" s="359" t="s">
        <v>730</v>
      </c>
    </row>
    <row r="509" spans="1:2" ht="13.5" thickBot="1">
      <c r="A509" s="308">
        <v>508</v>
      </c>
      <c r="B509" s="359" t="s">
        <v>731</v>
      </c>
    </row>
    <row r="510" spans="1:2" ht="13.5" thickBot="1">
      <c r="A510" s="308">
        <v>509</v>
      </c>
      <c r="B510" s="359" t="s">
        <v>732</v>
      </c>
    </row>
    <row r="511" spans="1:2" ht="13.5" thickBot="1">
      <c r="A511" s="308">
        <v>510</v>
      </c>
      <c r="B511" s="359" t="s">
        <v>733</v>
      </c>
    </row>
    <row r="512" spans="1:2" ht="13.5" thickBot="1">
      <c r="A512" s="308">
        <v>511</v>
      </c>
      <c r="B512" s="359" t="s">
        <v>734</v>
      </c>
    </row>
    <row r="513" spans="1:2" ht="13.5" thickBot="1">
      <c r="A513" s="308">
        <v>512</v>
      </c>
      <c r="B513" s="359" t="s">
        <v>735</v>
      </c>
    </row>
    <row r="514" spans="1:2" ht="13.5" thickBot="1">
      <c r="A514" s="308">
        <v>513</v>
      </c>
      <c r="B514" s="359" t="s">
        <v>736</v>
      </c>
    </row>
    <row r="515" spans="1:2" ht="13.5" thickBot="1">
      <c r="A515" s="308">
        <v>514</v>
      </c>
      <c r="B515" s="359" t="s">
        <v>209</v>
      </c>
    </row>
    <row r="516" spans="1:2" ht="13.5" thickBot="1">
      <c r="A516" s="308">
        <v>515</v>
      </c>
      <c r="B516" s="359" t="s">
        <v>737</v>
      </c>
    </row>
    <row r="517" spans="1:2" ht="13.5" thickBot="1">
      <c r="A517" s="308">
        <v>516</v>
      </c>
      <c r="B517" s="359" t="s">
        <v>210</v>
      </c>
    </row>
    <row r="518" spans="1:2" ht="13.5" thickBot="1">
      <c r="A518" s="308">
        <v>517</v>
      </c>
      <c r="B518" s="359" t="s">
        <v>738</v>
      </c>
    </row>
    <row r="519" spans="1:2" ht="13.5" thickBot="1">
      <c r="A519" s="308">
        <v>518</v>
      </c>
      <c r="B519" s="359" t="s">
        <v>739</v>
      </c>
    </row>
    <row r="520" spans="1:2" ht="13.5" thickBot="1">
      <c r="A520" s="308">
        <v>519</v>
      </c>
      <c r="B520" s="359" t="s">
        <v>740</v>
      </c>
    </row>
    <row r="521" spans="1:2" ht="13.5" thickBot="1">
      <c r="A521" s="308">
        <v>520</v>
      </c>
      <c r="B521" s="359" t="s">
        <v>211</v>
      </c>
    </row>
    <row r="522" spans="1:2" ht="13.5" thickBot="1">
      <c r="A522" s="308">
        <v>521</v>
      </c>
      <c r="B522" s="359" t="s">
        <v>212</v>
      </c>
    </row>
    <row r="523" spans="1:2" ht="13.5" thickBot="1">
      <c r="A523" s="308">
        <v>522</v>
      </c>
      <c r="B523" s="359" t="s">
        <v>213</v>
      </c>
    </row>
    <row r="524" spans="1:2" ht="13.5" thickBot="1">
      <c r="A524" s="308">
        <v>523</v>
      </c>
      <c r="B524" s="359" t="s">
        <v>741</v>
      </c>
    </row>
    <row r="525" spans="1:2" ht="13.5" thickBot="1">
      <c r="A525" s="308">
        <v>524</v>
      </c>
      <c r="B525" s="359" t="s">
        <v>742</v>
      </c>
    </row>
    <row r="526" spans="1:2" ht="13.5" thickBot="1">
      <c r="A526" s="308">
        <v>525</v>
      </c>
      <c r="B526" s="359" t="s">
        <v>743</v>
      </c>
    </row>
    <row r="527" spans="1:2" ht="13.5" thickBot="1">
      <c r="A527" s="308">
        <v>526</v>
      </c>
      <c r="B527" s="359" t="s">
        <v>744</v>
      </c>
    </row>
    <row r="528" spans="1:2" ht="13.5" thickBot="1">
      <c r="A528" s="308">
        <v>527</v>
      </c>
      <c r="B528" s="359" t="s">
        <v>214</v>
      </c>
    </row>
    <row r="529" spans="1:2" ht="13.5" thickBot="1">
      <c r="A529" s="308">
        <v>528</v>
      </c>
      <c r="B529" s="359" t="s">
        <v>215</v>
      </c>
    </row>
    <row r="530" spans="1:2" ht="13.5" thickBot="1">
      <c r="A530" s="308">
        <v>529</v>
      </c>
      <c r="B530" s="359" t="s">
        <v>216</v>
      </c>
    </row>
    <row r="531" spans="1:2" ht="13.5" thickBot="1">
      <c r="A531" s="308">
        <v>530</v>
      </c>
      <c r="B531" s="359" t="s">
        <v>745</v>
      </c>
    </row>
    <row r="532" spans="1:2" ht="13.5" thickBot="1">
      <c r="A532" s="308">
        <v>531</v>
      </c>
      <c r="B532" s="359" t="s">
        <v>746</v>
      </c>
    </row>
    <row r="533" spans="1:2" ht="13.5" thickBot="1">
      <c r="A533" s="308">
        <v>532</v>
      </c>
      <c r="B533" s="359" t="s">
        <v>747</v>
      </c>
    </row>
    <row r="534" spans="1:2" ht="13.5" thickBot="1">
      <c r="A534" s="308">
        <v>533</v>
      </c>
      <c r="B534" s="359" t="s">
        <v>218</v>
      </c>
    </row>
    <row r="535" spans="1:2" ht="13.5" thickBot="1">
      <c r="A535" s="308">
        <v>534</v>
      </c>
      <c r="B535" s="359" t="s">
        <v>219</v>
      </c>
    </row>
    <row r="536" spans="1:2" ht="13.5" thickBot="1">
      <c r="A536" s="308">
        <v>535</v>
      </c>
      <c r="B536" s="359" t="s">
        <v>220</v>
      </c>
    </row>
    <row r="537" spans="1:2" ht="13.5" thickBot="1">
      <c r="A537" s="308">
        <v>536</v>
      </c>
      <c r="B537" s="359" t="s">
        <v>221</v>
      </c>
    </row>
    <row r="538" spans="1:2" ht="13.5" thickBot="1">
      <c r="A538" s="308">
        <v>537</v>
      </c>
      <c r="B538" s="359" t="s">
        <v>748</v>
      </c>
    </row>
    <row r="539" spans="1:2" ht="13.5" thickBot="1">
      <c r="A539" s="308">
        <v>538</v>
      </c>
      <c r="B539" s="359" t="s">
        <v>749</v>
      </c>
    </row>
    <row r="540" spans="1:2" ht="13.5" thickBot="1">
      <c r="A540" s="308">
        <v>539</v>
      </c>
      <c r="B540" s="359" t="s">
        <v>222</v>
      </c>
    </row>
    <row r="541" spans="1:2" ht="13.5" thickBot="1">
      <c r="A541" s="308">
        <v>540</v>
      </c>
      <c r="B541" s="359" t="s">
        <v>750</v>
      </c>
    </row>
    <row r="542" spans="1:2" ht="13.5" thickBot="1">
      <c r="A542" s="308">
        <v>541</v>
      </c>
      <c r="B542" s="359" t="s">
        <v>223</v>
      </c>
    </row>
    <row r="543" spans="1:2" ht="13.5" thickBot="1">
      <c r="A543" s="308">
        <v>542</v>
      </c>
      <c r="B543" s="359" t="s">
        <v>751</v>
      </c>
    </row>
    <row r="544" spans="1:2" ht="13.5" thickBot="1">
      <c r="A544" s="308">
        <v>543</v>
      </c>
      <c r="B544" s="359" t="s">
        <v>752</v>
      </c>
    </row>
    <row r="545" spans="1:2" ht="13.5" thickBot="1">
      <c r="A545" s="308">
        <v>544</v>
      </c>
      <c r="B545" s="359" t="s">
        <v>753</v>
      </c>
    </row>
    <row r="546" spans="1:2" ht="13.5" thickBot="1">
      <c r="A546" s="308">
        <v>545</v>
      </c>
      <c r="B546" s="359" t="s">
        <v>754</v>
      </c>
    </row>
    <row r="547" spans="1:2" ht="13.5" thickBot="1">
      <c r="A547" s="308">
        <v>546</v>
      </c>
      <c r="B547" s="359" t="s">
        <v>755</v>
      </c>
    </row>
    <row r="548" spans="1:2" ht="13.5" thickBot="1">
      <c r="A548" s="308">
        <v>547</v>
      </c>
      <c r="B548" s="359" t="s">
        <v>756</v>
      </c>
    </row>
    <row r="549" spans="1:2" ht="13.5" thickBot="1">
      <c r="A549" s="308">
        <v>548</v>
      </c>
      <c r="B549" s="359" t="s">
        <v>224</v>
      </c>
    </row>
    <row r="550" spans="1:2" ht="13.5" thickBot="1">
      <c r="A550" s="308">
        <v>549</v>
      </c>
      <c r="B550" s="359" t="s">
        <v>757</v>
      </c>
    </row>
    <row r="551" spans="1:2" ht="13.5" thickBot="1">
      <c r="A551" s="308">
        <v>550</v>
      </c>
      <c r="B551" s="359" t="s">
        <v>758</v>
      </c>
    </row>
    <row r="552" spans="1:2" ht="13.5" thickBot="1">
      <c r="A552" s="308">
        <v>551</v>
      </c>
      <c r="B552" s="359" t="s">
        <v>759</v>
      </c>
    </row>
    <row r="553" spans="1:2" ht="13.5" thickBot="1">
      <c r="A553" s="308">
        <v>552</v>
      </c>
      <c r="B553" s="359" t="s">
        <v>225</v>
      </c>
    </row>
    <row r="554" spans="1:2" ht="13.5" thickBot="1">
      <c r="A554" s="308">
        <v>553</v>
      </c>
      <c r="B554" s="359" t="s">
        <v>760</v>
      </c>
    </row>
    <row r="555" spans="1:2" ht="13.5" thickBot="1">
      <c r="A555" s="308">
        <v>554</v>
      </c>
      <c r="B555" s="359" t="s">
        <v>761</v>
      </c>
    </row>
    <row r="556" spans="1:2" ht="13.5" thickBot="1">
      <c r="A556" s="308">
        <v>555</v>
      </c>
      <c r="B556" s="359" t="s">
        <v>762</v>
      </c>
    </row>
    <row r="557" spans="1:2" ht="13.5" thickBot="1">
      <c r="A557" s="308">
        <v>556</v>
      </c>
      <c r="B557" s="359" t="s">
        <v>226</v>
      </c>
    </row>
    <row r="558" spans="1:2" ht="13.5" thickBot="1">
      <c r="A558" s="308">
        <v>557</v>
      </c>
      <c r="B558" s="359" t="s">
        <v>227</v>
      </c>
    </row>
    <row r="559" spans="1:2" ht="13.5" thickBot="1">
      <c r="A559" s="308">
        <v>558</v>
      </c>
      <c r="B559" s="359" t="s">
        <v>763</v>
      </c>
    </row>
    <row r="560" spans="1:2" ht="13.5" thickBot="1">
      <c r="A560" s="308">
        <v>559</v>
      </c>
      <c r="B560" s="359" t="s">
        <v>764</v>
      </c>
    </row>
    <row r="561" spans="1:2" ht="13.5" thickBot="1">
      <c r="A561" s="308">
        <v>560</v>
      </c>
      <c r="B561" s="359" t="s">
        <v>228</v>
      </c>
    </row>
    <row r="562" spans="1:2" ht="13.5" thickBot="1">
      <c r="A562" s="308">
        <v>561</v>
      </c>
      <c r="B562" s="359" t="s">
        <v>229</v>
      </c>
    </row>
    <row r="563" spans="1:2" ht="13.5" thickBot="1">
      <c r="A563" s="308">
        <v>562</v>
      </c>
      <c r="B563" s="359" t="s">
        <v>765</v>
      </c>
    </row>
    <row r="564" spans="1:2" ht="13.5" thickBot="1">
      <c r="A564" s="308">
        <v>563</v>
      </c>
      <c r="B564" s="359" t="s">
        <v>230</v>
      </c>
    </row>
    <row r="565" spans="1:2" ht="13.5" thickBot="1">
      <c r="A565" s="308">
        <v>564</v>
      </c>
      <c r="B565" s="359" t="s">
        <v>766</v>
      </c>
    </row>
    <row r="566" spans="1:2" ht="13.5" thickBot="1">
      <c r="A566" s="308">
        <v>565</v>
      </c>
      <c r="B566" s="359" t="s">
        <v>767</v>
      </c>
    </row>
    <row r="567" spans="1:2" ht="13.5" thickBot="1">
      <c r="A567" s="308">
        <v>566</v>
      </c>
      <c r="B567" s="359" t="s">
        <v>231</v>
      </c>
    </row>
    <row r="568" spans="1:2" ht="13.5" thickBot="1">
      <c r="A568" s="308">
        <v>567</v>
      </c>
      <c r="B568" s="359" t="s">
        <v>768</v>
      </c>
    </row>
    <row r="569" spans="1:2" ht="13.5" thickBot="1">
      <c r="A569" s="308">
        <v>568</v>
      </c>
      <c r="B569" s="359" t="s">
        <v>232</v>
      </c>
    </row>
    <row r="570" spans="1:2" ht="13.5" thickBot="1">
      <c r="A570" s="308">
        <v>569</v>
      </c>
      <c r="B570" s="359" t="s">
        <v>233</v>
      </c>
    </row>
    <row r="571" spans="1:2" ht="13.5" thickBot="1">
      <c r="A571" s="308">
        <v>570</v>
      </c>
      <c r="B571" s="359" t="s">
        <v>769</v>
      </c>
    </row>
    <row r="572" spans="1:2" ht="13.5" thickBot="1">
      <c r="A572" s="308">
        <v>571</v>
      </c>
      <c r="B572" s="359" t="s">
        <v>770</v>
      </c>
    </row>
    <row r="573" spans="1:2" ht="13.5" thickBot="1">
      <c r="A573" s="308">
        <v>572</v>
      </c>
      <c r="B573" s="359" t="s">
        <v>771</v>
      </c>
    </row>
    <row r="574" spans="1:2" ht="13.5" thickBot="1">
      <c r="A574" s="308">
        <v>573</v>
      </c>
      <c r="B574" s="359" t="s">
        <v>772</v>
      </c>
    </row>
    <row r="575" spans="1:2" ht="13.5" thickBot="1">
      <c r="A575" s="308">
        <v>574</v>
      </c>
      <c r="B575" s="359" t="s">
        <v>773</v>
      </c>
    </row>
    <row r="576" spans="1:2" ht="13.5" thickBot="1">
      <c r="A576" s="308">
        <v>575</v>
      </c>
      <c r="B576" s="359" t="s">
        <v>774</v>
      </c>
    </row>
    <row r="577" spans="1:2" ht="13.5" thickBot="1">
      <c r="A577" s="308">
        <v>576</v>
      </c>
      <c r="B577" s="359" t="s">
        <v>775</v>
      </c>
    </row>
    <row r="578" spans="1:2" ht="13.5" thickBot="1">
      <c r="A578" s="308">
        <v>577</v>
      </c>
      <c r="B578" s="359" t="s">
        <v>776</v>
      </c>
    </row>
    <row r="579" spans="1:2" ht="13.5" thickBot="1">
      <c r="A579" s="308">
        <v>578</v>
      </c>
      <c r="B579" s="359" t="s">
        <v>777</v>
      </c>
    </row>
    <row r="580" spans="1:2" ht="13.5" thickBot="1">
      <c r="A580" s="308">
        <v>579</v>
      </c>
      <c r="B580" s="359" t="s">
        <v>234</v>
      </c>
    </row>
    <row r="581" spans="1:2" ht="13.5" thickBot="1">
      <c r="A581" s="308">
        <v>580</v>
      </c>
      <c r="B581" s="359" t="s">
        <v>235</v>
      </c>
    </row>
    <row r="582" spans="1:2" ht="13.5" thickBot="1">
      <c r="A582" s="308">
        <v>581</v>
      </c>
      <c r="B582" s="359" t="s">
        <v>236</v>
      </c>
    </row>
    <row r="583" spans="1:2" ht="13.5" thickBot="1">
      <c r="A583" s="308">
        <v>582</v>
      </c>
      <c r="B583" s="359" t="s">
        <v>778</v>
      </c>
    </row>
    <row r="584" spans="1:2" ht="13.5" thickBot="1">
      <c r="A584" s="308">
        <v>583</v>
      </c>
      <c r="B584" s="359" t="s">
        <v>779</v>
      </c>
    </row>
    <row r="585" spans="1:2" ht="13.5" thickBot="1">
      <c r="A585" s="308">
        <v>584</v>
      </c>
      <c r="B585" s="359" t="s">
        <v>780</v>
      </c>
    </row>
    <row r="586" spans="1:2" ht="13.5" thickBot="1">
      <c r="A586" s="308">
        <v>585</v>
      </c>
      <c r="B586" s="359" t="s">
        <v>237</v>
      </c>
    </row>
    <row r="587" spans="1:2" ht="13.5" thickBot="1">
      <c r="A587" s="308">
        <v>586</v>
      </c>
      <c r="B587" s="359" t="s">
        <v>781</v>
      </c>
    </row>
    <row r="588" spans="1:2" ht="13.5" thickBot="1">
      <c r="A588" s="308">
        <v>587</v>
      </c>
      <c r="B588" s="359" t="s">
        <v>238</v>
      </c>
    </row>
    <row r="589" spans="1:2" ht="13.5" thickBot="1">
      <c r="A589" s="308">
        <v>588</v>
      </c>
      <c r="B589" s="359" t="s">
        <v>239</v>
      </c>
    </row>
    <row r="590" spans="1:2" ht="13.5" thickBot="1">
      <c r="A590" s="308">
        <v>589</v>
      </c>
      <c r="B590" s="359" t="s">
        <v>782</v>
      </c>
    </row>
    <row r="591" spans="1:2" ht="13.5" thickBot="1">
      <c r="A591" s="308">
        <v>590</v>
      </c>
      <c r="B591" s="359" t="s">
        <v>783</v>
      </c>
    </row>
    <row r="592" spans="1:2" ht="13.5" thickBot="1">
      <c r="A592" s="308">
        <v>591</v>
      </c>
      <c r="B592" s="359" t="s">
        <v>784</v>
      </c>
    </row>
    <row r="593" spans="1:2" ht="13.5" thickBot="1">
      <c r="A593" s="308">
        <v>592</v>
      </c>
      <c r="B593" s="359" t="s">
        <v>785</v>
      </c>
    </row>
    <row r="594" spans="1:2" ht="13.5" thickBot="1">
      <c r="A594" s="308">
        <v>593</v>
      </c>
      <c r="B594" s="359" t="s">
        <v>786</v>
      </c>
    </row>
    <row r="595" spans="1:2" ht="13.5" thickBot="1">
      <c r="A595" s="308">
        <v>594</v>
      </c>
      <c r="B595" s="359" t="s">
        <v>787</v>
      </c>
    </row>
    <row r="596" spans="1:2" ht="13.5" thickBot="1">
      <c r="A596" s="308">
        <v>595</v>
      </c>
      <c r="B596" s="359" t="s">
        <v>240</v>
      </c>
    </row>
    <row r="597" spans="1:2" ht="13.5" thickBot="1">
      <c r="A597" s="308">
        <v>596</v>
      </c>
      <c r="B597" s="359" t="s">
        <v>241</v>
      </c>
    </row>
    <row r="598" spans="1:2" ht="13.5" thickBot="1">
      <c r="A598" s="308">
        <v>597</v>
      </c>
      <c r="B598" s="359" t="s">
        <v>788</v>
      </c>
    </row>
    <row r="599" spans="1:2" ht="13.5" thickBot="1">
      <c r="A599" s="308">
        <v>598</v>
      </c>
      <c r="B599" s="359" t="s">
        <v>789</v>
      </c>
    </row>
    <row r="600" spans="1:2" ht="13.5" thickBot="1">
      <c r="A600" s="308">
        <v>599</v>
      </c>
      <c r="B600" s="359" t="s">
        <v>790</v>
      </c>
    </row>
    <row r="601" spans="1:2" ht="13.5" thickBot="1">
      <c r="A601" s="308">
        <v>600</v>
      </c>
      <c r="B601" s="359" t="s">
        <v>791</v>
      </c>
    </row>
    <row r="602" spans="1:2" ht="13.5" thickBot="1">
      <c r="A602" s="308">
        <v>601</v>
      </c>
      <c r="B602" s="359" t="s">
        <v>792</v>
      </c>
    </row>
    <row r="603" spans="1:2" ht="13.5" thickBot="1">
      <c r="A603" s="308">
        <v>602</v>
      </c>
      <c r="B603" s="359" t="s">
        <v>242</v>
      </c>
    </row>
    <row r="604" spans="1:2" ht="13.5" thickBot="1">
      <c r="A604" s="308">
        <v>603</v>
      </c>
      <c r="B604" s="359" t="s">
        <v>243</v>
      </c>
    </row>
    <row r="605" spans="1:2" ht="13.5" thickBot="1">
      <c r="A605" s="308">
        <v>604</v>
      </c>
      <c r="B605" s="360" t="s">
        <v>793</v>
      </c>
    </row>
    <row r="606" spans="1:2" ht="13.5" thickBot="1">
      <c r="A606" s="308">
        <v>605</v>
      </c>
      <c r="B606" s="360" t="s">
        <v>794</v>
      </c>
    </row>
    <row r="607" spans="1:2" ht="13.5" thickBot="1">
      <c r="A607" s="308">
        <v>606</v>
      </c>
      <c r="B607" s="360" t="s">
        <v>795</v>
      </c>
    </row>
    <row r="608" spans="1:2" ht="13.5" thickBot="1">
      <c r="A608" s="308">
        <v>607</v>
      </c>
      <c r="B608" s="360" t="s">
        <v>796</v>
      </c>
    </row>
    <row r="609" spans="1:2" ht="13.5" thickBot="1">
      <c r="A609" s="308">
        <v>608</v>
      </c>
      <c r="B609" s="360" t="s">
        <v>797</v>
      </c>
    </row>
    <row r="610" spans="1:2" ht="13.5" thickBot="1">
      <c r="A610" s="308">
        <v>609</v>
      </c>
      <c r="B610" s="359" t="s">
        <v>798</v>
      </c>
    </row>
    <row r="611" spans="1:2" ht="13.5" thickBot="1">
      <c r="A611" s="308">
        <v>610</v>
      </c>
      <c r="B611" s="359" t="s">
        <v>799</v>
      </c>
    </row>
    <row r="612" spans="1:2" ht="13.5" thickBot="1">
      <c r="A612" s="308">
        <v>611</v>
      </c>
      <c r="B612" s="359" t="s">
        <v>800</v>
      </c>
    </row>
    <row r="613" spans="1:2" ht="13.5" thickBot="1">
      <c r="A613" s="308">
        <v>612</v>
      </c>
      <c r="B613" s="359" t="s">
        <v>801</v>
      </c>
    </row>
    <row r="614" spans="1:2" ht="13.5" thickBot="1">
      <c r="A614" s="308">
        <v>613</v>
      </c>
      <c r="B614" s="359" t="s">
        <v>802</v>
      </c>
    </row>
    <row r="615" spans="1:2" ht="13.5" thickBot="1">
      <c r="A615" s="308">
        <v>614</v>
      </c>
      <c r="B615" s="359" t="s">
        <v>803</v>
      </c>
    </row>
    <row r="616" spans="1:2" ht="13.5" thickBot="1">
      <c r="A616" s="308">
        <v>615</v>
      </c>
      <c r="B616" s="359" t="s">
        <v>804</v>
      </c>
    </row>
    <row r="617" spans="1:2" ht="13.5" thickBot="1">
      <c r="A617" s="308">
        <v>616</v>
      </c>
      <c r="B617" s="359" t="s">
        <v>805</v>
      </c>
    </row>
    <row r="618" spans="1:2" ht="13.5" thickBot="1">
      <c r="A618" s="308">
        <v>617</v>
      </c>
      <c r="B618" s="359" t="s">
        <v>806</v>
      </c>
    </row>
    <row r="619" spans="1:2" ht="13.5" thickBot="1">
      <c r="A619" s="308">
        <v>618</v>
      </c>
      <c r="B619" s="359" t="s">
        <v>807</v>
      </c>
    </row>
    <row r="620" spans="1:2" ht="13.5" thickBot="1">
      <c r="A620" s="308">
        <v>619</v>
      </c>
      <c r="B620" s="359" t="s">
        <v>807</v>
      </c>
    </row>
    <row r="621" spans="1:2" ht="13.5" thickBot="1">
      <c r="A621" s="308">
        <v>620</v>
      </c>
      <c r="B621" s="359" t="s">
        <v>807</v>
      </c>
    </row>
    <row r="622" spans="1:2" ht="13.5" thickBot="1">
      <c r="A622" s="308">
        <v>621</v>
      </c>
      <c r="B622" s="359" t="s">
        <v>808</v>
      </c>
    </row>
    <row r="623" spans="1:2" ht="13.5" thickBot="1">
      <c r="A623" s="308">
        <v>622</v>
      </c>
      <c r="B623" s="359" t="s">
        <v>809</v>
      </c>
    </row>
    <row r="624" spans="1:2" ht="13.5" thickBot="1">
      <c r="A624" s="308">
        <v>623</v>
      </c>
      <c r="B624" s="359" t="s">
        <v>810</v>
      </c>
    </row>
    <row r="625" spans="1:2" ht="13.5" thickBot="1">
      <c r="A625" s="308">
        <v>624</v>
      </c>
      <c r="B625" s="359" t="s">
        <v>811</v>
      </c>
    </row>
    <row r="626" spans="1:2" ht="13.5" thickBot="1">
      <c r="A626" s="308">
        <v>625</v>
      </c>
      <c r="B626" s="359" t="s">
        <v>812</v>
      </c>
    </row>
    <row r="627" spans="1:2" ht="13.5" thickBot="1">
      <c r="A627" s="308">
        <v>626</v>
      </c>
      <c r="B627" s="359" t="s">
        <v>813</v>
      </c>
    </row>
    <row r="628" spans="1:2" ht="13.5" thickBot="1">
      <c r="A628" s="308">
        <v>627</v>
      </c>
      <c r="B628" s="359" t="s">
        <v>814</v>
      </c>
    </row>
    <row r="629" spans="1:2" ht="13.5" thickBot="1">
      <c r="A629" s="308">
        <v>628</v>
      </c>
      <c r="B629" s="359" t="s">
        <v>815</v>
      </c>
    </row>
    <row r="630" spans="1:2" ht="13.5" thickBot="1">
      <c r="A630" s="308">
        <v>629</v>
      </c>
      <c r="B630" s="359" t="s">
        <v>816</v>
      </c>
    </row>
    <row r="631" spans="1:2" ht="13.5" thickBot="1">
      <c r="A631" s="308">
        <v>630</v>
      </c>
      <c r="B631" s="359" t="s">
        <v>817</v>
      </c>
    </row>
    <row r="632" spans="1:2" ht="13.5" thickBot="1">
      <c r="A632" s="308">
        <v>631</v>
      </c>
      <c r="B632" s="359" t="s">
        <v>818</v>
      </c>
    </row>
    <row r="633" spans="1:2" ht="13.5" thickBot="1">
      <c r="A633" s="308">
        <v>632</v>
      </c>
      <c r="B633" s="359" t="s">
        <v>819</v>
      </c>
    </row>
    <row r="634" spans="1:2" ht="13.5" thickBot="1">
      <c r="A634" s="308">
        <v>633</v>
      </c>
      <c r="B634" s="359" t="s">
        <v>820</v>
      </c>
    </row>
    <row r="635" spans="1:2" ht="13.5" thickBot="1">
      <c r="A635" s="308">
        <v>634</v>
      </c>
      <c r="B635" s="359" t="s">
        <v>821</v>
      </c>
    </row>
    <row r="636" spans="1:2" ht="13.5" thickBot="1">
      <c r="A636" s="308">
        <v>635</v>
      </c>
      <c r="B636" s="359" t="s">
        <v>822</v>
      </c>
    </row>
    <row r="637" spans="1:2" ht="13.5" thickBot="1">
      <c r="A637" s="308">
        <v>636</v>
      </c>
      <c r="B637" s="359" t="s">
        <v>823</v>
      </c>
    </row>
    <row r="638" spans="1:2" ht="13.5" thickBot="1">
      <c r="A638" s="308">
        <v>637</v>
      </c>
      <c r="B638" s="359" t="s">
        <v>824</v>
      </c>
    </row>
    <row r="639" spans="1:2" ht="13.5" thickBot="1">
      <c r="A639" s="308">
        <v>638</v>
      </c>
      <c r="B639" s="359" t="s">
        <v>825</v>
      </c>
    </row>
    <row r="640" spans="1:2" ht="13.5" thickBot="1">
      <c r="A640" s="308">
        <v>639</v>
      </c>
      <c r="B640" s="359" t="s">
        <v>826</v>
      </c>
    </row>
    <row r="641" spans="1:2" ht="13.5" thickBot="1">
      <c r="A641" s="308">
        <v>640</v>
      </c>
      <c r="B641" s="359" t="s">
        <v>827</v>
      </c>
    </row>
    <row r="642" spans="1:2" ht="13.5" thickBot="1">
      <c r="A642" s="308">
        <v>641</v>
      </c>
      <c r="B642" s="359" t="s">
        <v>828</v>
      </c>
    </row>
    <row r="643" spans="1:2" ht="13.5" thickBot="1">
      <c r="A643" s="308">
        <v>642</v>
      </c>
      <c r="B643" s="359" t="s">
        <v>829</v>
      </c>
    </row>
    <row r="644" spans="1:2" ht="13.5" thickBot="1">
      <c r="A644" s="308">
        <v>643</v>
      </c>
      <c r="B644" s="359" t="s">
        <v>830</v>
      </c>
    </row>
    <row r="645" spans="1:2" ht="26.25" thickBot="1">
      <c r="A645" s="308">
        <v>644</v>
      </c>
      <c r="B645" s="359" t="s">
        <v>831</v>
      </c>
    </row>
    <row r="646" spans="1:2" ht="13.5" thickBot="1">
      <c r="A646" s="308">
        <v>645</v>
      </c>
      <c r="B646" s="359" t="s">
        <v>832</v>
      </c>
    </row>
    <row r="647" spans="1:2" ht="13.5" thickBot="1">
      <c r="A647" s="308">
        <v>646</v>
      </c>
      <c r="B647" s="359" t="s">
        <v>833</v>
      </c>
    </row>
    <row r="648" spans="1:2" ht="13.5" thickBot="1">
      <c r="A648" s="308">
        <v>647</v>
      </c>
      <c r="B648" s="359" t="s">
        <v>834</v>
      </c>
    </row>
    <row r="649" spans="1:2" ht="13.5" thickBot="1">
      <c r="A649" s="308">
        <v>648</v>
      </c>
      <c r="B649" s="359" t="s">
        <v>835</v>
      </c>
    </row>
    <row r="650" spans="1:2" ht="13.5" thickBot="1">
      <c r="A650" s="308">
        <v>649</v>
      </c>
      <c r="B650" s="359" t="s">
        <v>836</v>
      </c>
    </row>
    <row r="651" spans="1:2" ht="13.5" thickBot="1">
      <c r="A651" s="308">
        <v>650</v>
      </c>
      <c r="B651" s="359" t="s">
        <v>837</v>
      </c>
    </row>
    <row r="652" spans="1:2" ht="13.5" thickBot="1">
      <c r="A652" s="308">
        <v>651</v>
      </c>
      <c r="B652" s="359" t="s">
        <v>838</v>
      </c>
    </row>
    <row r="653" spans="1:2" ht="13.5" thickBot="1">
      <c r="A653" s="308">
        <v>652</v>
      </c>
      <c r="B653" s="359" t="s">
        <v>839</v>
      </c>
    </row>
    <row r="654" spans="1:2" ht="13.5" thickBot="1">
      <c r="A654" s="308">
        <v>653</v>
      </c>
      <c r="B654" s="359" t="s">
        <v>840</v>
      </c>
    </row>
    <row r="655" spans="1:2" ht="13.5" thickBot="1">
      <c r="A655" s="308">
        <v>654</v>
      </c>
      <c r="B655" s="359" t="s">
        <v>841</v>
      </c>
    </row>
    <row r="656" spans="1:2" ht="13.5" thickBot="1">
      <c r="A656" s="308">
        <v>655</v>
      </c>
      <c r="B656" s="359" t="s">
        <v>842</v>
      </c>
    </row>
    <row r="657" spans="1:2" ht="13.5" thickBot="1">
      <c r="A657" s="308">
        <v>656</v>
      </c>
      <c r="B657" s="361" t="s">
        <v>843</v>
      </c>
    </row>
    <row r="658" spans="1:2" ht="13.5" thickBot="1">
      <c r="A658" s="308">
        <v>657</v>
      </c>
      <c r="B658" s="359" t="s">
        <v>844</v>
      </c>
    </row>
    <row r="659" spans="1:2" ht="13.5" thickBot="1">
      <c r="A659" s="308">
        <v>658</v>
      </c>
      <c r="B659" s="359" t="s">
        <v>845</v>
      </c>
    </row>
    <row r="660" spans="1:2" ht="13.5" thickBot="1">
      <c r="A660" s="308">
        <v>659</v>
      </c>
      <c r="B660" s="359" t="s">
        <v>846</v>
      </c>
    </row>
    <row r="661" spans="1:2" ht="13.5" thickBot="1">
      <c r="A661" s="308">
        <v>660</v>
      </c>
      <c r="B661" s="359" t="s">
        <v>1041</v>
      </c>
    </row>
    <row r="662" spans="1:2" ht="13.5" thickBot="1">
      <c r="A662" s="308">
        <v>661</v>
      </c>
      <c r="B662" s="359" t="s">
        <v>1042</v>
      </c>
    </row>
    <row r="663" spans="1:2" ht="13.5" thickBot="1">
      <c r="A663" s="308">
        <v>662</v>
      </c>
      <c r="B663" s="359" t="s">
        <v>847</v>
      </c>
    </row>
    <row r="664" spans="1:2" ht="13.5" thickBot="1">
      <c r="A664" s="308">
        <v>663</v>
      </c>
      <c r="B664" s="359" t="s">
        <v>848</v>
      </c>
    </row>
    <row r="665" spans="1:2" ht="13.5" thickBot="1">
      <c r="A665" s="308">
        <v>664</v>
      </c>
      <c r="B665" s="359" t="s">
        <v>849</v>
      </c>
    </row>
    <row r="666" spans="1:2" ht="13.5" thickBot="1">
      <c r="A666" s="308">
        <v>665</v>
      </c>
      <c r="B666" s="362" t="s">
        <v>850</v>
      </c>
    </row>
    <row r="667" spans="1:2" ht="26.25" thickBot="1">
      <c r="A667" s="308">
        <v>666</v>
      </c>
      <c r="B667" s="359" t="s">
        <v>851</v>
      </c>
    </row>
    <row r="668" spans="1:2" ht="13.5" thickBot="1">
      <c r="A668" s="308">
        <v>667</v>
      </c>
      <c r="B668" s="359" t="s">
        <v>852</v>
      </c>
    </row>
    <row r="669" spans="1:2" ht="13.5" thickBot="1">
      <c r="A669" s="308">
        <v>668</v>
      </c>
      <c r="B669" s="359" t="s">
        <v>853</v>
      </c>
    </row>
    <row r="670" spans="1:2" ht="13.5" thickBot="1">
      <c r="A670" s="308">
        <v>669</v>
      </c>
      <c r="B670" s="359" t="s">
        <v>1029</v>
      </c>
    </row>
    <row r="671" spans="1:2" ht="13.5" thickBot="1">
      <c r="A671" s="308">
        <v>670</v>
      </c>
      <c r="B671" s="359" t="s">
        <v>854</v>
      </c>
    </row>
    <row r="672" spans="1:2" ht="13.5" thickBot="1">
      <c r="A672" s="308">
        <v>671</v>
      </c>
      <c r="B672" s="359" t="s">
        <v>855</v>
      </c>
    </row>
    <row r="673" spans="1:2" ht="13.5" thickBot="1">
      <c r="A673" s="308">
        <v>672</v>
      </c>
      <c r="B673" s="359" t="s">
        <v>856</v>
      </c>
    </row>
    <row r="674" spans="1:2" ht="13.5" thickBot="1">
      <c r="A674" s="308">
        <v>673</v>
      </c>
      <c r="B674" s="359" t="s">
        <v>127</v>
      </c>
    </row>
    <row r="675" spans="1:2" ht="13.5" thickBot="1">
      <c r="A675" s="308">
        <v>674</v>
      </c>
      <c r="B675" s="359" t="s">
        <v>857</v>
      </c>
    </row>
    <row r="676" spans="1:2" ht="13.5" thickBot="1">
      <c r="A676" s="308">
        <v>675</v>
      </c>
      <c r="B676" s="359" t="s">
        <v>131</v>
      </c>
    </row>
    <row r="677" spans="1:2" ht="13.5" thickBot="1">
      <c r="A677" s="308">
        <v>676</v>
      </c>
      <c r="B677" s="359" t="s">
        <v>133</v>
      </c>
    </row>
    <row r="678" spans="1:2" ht="13.5" thickBot="1">
      <c r="A678" s="308">
        <v>677</v>
      </c>
      <c r="B678" s="359" t="s">
        <v>858</v>
      </c>
    </row>
    <row r="679" spans="1:2" ht="13.5" thickBot="1">
      <c r="A679" s="308">
        <v>678</v>
      </c>
      <c r="B679" s="359" t="s">
        <v>859</v>
      </c>
    </row>
    <row r="680" spans="1:2" ht="13.5" thickBot="1">
      <c r="A680" s="308">
        <v>679</v>
      </c>
      <c r="B680" s="359" t="s">
        <v>860</v>
      </c>
    </row>
    <row r="681" spans="1:2" ht="13.5" thickBot="1">
      <c r="A681" s="308">
        <v>680</v>
      </c>
      <c r="B681" s="359" t="s">
        <v>861</v>
      </c>
    </row>
    <row r="682" spans="1:2" ht="13.5" thickBot="1">
      <c r="A682" s="308">
        <v>681</v>
      </c>
      <c r="B682" s="359" t="s">
        <v>862</v>
      </c>
    </row>
    <row r="683" spans="1:2" ht="13.5" thickBot="1">
      <c r="A683" s="308">
        <v>682</v>
      </c>
      <c r="B683" s="359" t="s">
        <v>863</v>
      </c>
    </row>
    <row r="684" spans="1:2" ht="13.5" thickBot="1">
      <c r="A684" s="308">
        <v>683</v>
      </c>
      <c r="B684" s="359" t="s">
        <v>142</v>
      </c>
    </row>
    <row r="685" spans="1:2" ht="13.5" thickBot="1">
      <c r="A685" s="308">
        <v>684</v>
      </c>
      <c r="B685" s="359" t="s">
        <v>864</v>
      </c>
    </row>
    <row r="686" spans="1:2" ht="13.5" thickBot="1">
      <c r="A686" s="308">
        <v>685</v>
      </c>
      <c r="B686" s="359" t="s">
        <v>865</v>
      </c>
    </row>
    <row r="687" spans="1:2" ht="13.5" thickBot="1">
      <c r="A687" s="308">
        <v>686</v>
      </c>
      <c r="B687" s="359" t="s">
        <v>866</v>
      </c>
    </row>
    <row r="688" spans="1:2" ht="13.5" thickBot="1">
      <c r="A688" s="308">
        <v>687</v>
      </c>
      <c r="B688" s="359" t="s">
        <v>867</v>
      </c>
    </row>
    <row r="689" spans="1:2" ht="13.5" thickBot="1">
      <c r="A689" s="308">
        <v>688</v>
      </c>
      <c r="B689" s="359" t="s">
        <v>868</v>
      </c>
    </row>
    <row r="690" spans="1:2" ht="13.5" thickBot="1">
      <c r="A690" s="308">
        <v>689</v>
      </c>
      <c r="B690" s="359" t="s">
        <v>869</v>
      </c>
    </row>
    <row r="691" spans="1:2" ht="13.5" thickBot="1">
      <c r="A691" s="308">
        <v>690</v>
      </c>
      <c r="B691" s="359" t="s">
        <v>870</v>
      </c>
    </row>
    <row r="692" spans="1:2" ht="13.5" thickBot="1">
      <c r="A692" s="308">
        <v>691</v>
      </c>
      <c r="B692" s="359" t="s">
        <v>151</v>
      </c>
    </row>
    <row r="693" spans="1:2" ht="26.25" thickBot="1">
      <c r="A693" s="308">
        <v>692</v>
      </c>
      <c r="B693" s="359" t="s">
        <v>871</v>
      </c>
    </row>
    <row r="694" spans="1:2" ht="13.5" thickBot="1">
      <c r="A694" s="308">
        <v>693</v>
      </c>
      <c r="B694" s="359" t="s">
        <v>872</v>
      </c>
    </row>
    <row r="695" spans="1:2" ht="13.5" thickBot="1">
      <c r="A695" s="308">
        <v>694</v>
      </c>
      <c r="B695" s="359" t="s">
        <v>873</v>
      </c>
    </row>
    <row r="696" spans="1:2" ht="13.5" thickBot="1">
      <c r="A696" s="308">
        <v>695</v>
      </c>
      <c r="B696" s="359" t="s">
        <v>874</v>
      </c>
    </row>
    <row r="697" spans="1:2" ht="13.5" thickBot="1">
      <c r="A697" s="308">
        <v>696</v>
      </c>
      <c r="B697" s="359" t="s">
        <v>875</v>
      </c>
    </row>
    <row r="698" spans="1:2" ht="13.5" thickBot="1">
      <c r="A698" s="308">
        <v>697</v>
      </c>
      <c r="B698" s="359" t="s">
        <v>876</v>
      </c>
    </row>
    <row r="699" spans="1:2" ht="13.5" thickBot="1">
      <c r="A699" s="308">
        <v>698</v>
      </c>
      <c r="B699" s="359" t="s">
        <v>877</v>
      </c>
    </row>
    <row r="700" spans="1:2" ht="13.5" thickBot="1">
      <c r="A700" s="308">
        <v>699</v>
      </c>
      <c r="B700" s="359" t="s">
        <v>878</v>
      </c>
    </row>
    <row r="701" spans="1:2" ht="13.5" thickBot="1">
      <c r="A701" s="308">
        <v>700</v>
      </c>
      <c r="B701" s="359" t="s">
        <v>879</v>
      </c>
    </row>
    <row r="702" spans="1:2" ht="13.5" thickBot="1">
      <c r="A702" s="308">
        <v>701</v>
      </c>
      <c r="B702" s="359" t="s">
        <v>880</v>
      </c>
    </row>
    <row r="703" spans="1:2" ht="13.5" thickBot="1">
      <c r="A703" s="308">
        <v>702</v>
      </c>
      <c r="B703" s="359" t="s">
        <v>881</v>
      </c>
    </row>
    <row r="704" spans="1:2" ht="13.5" thickBot="1">
      <c r="A704" s="308">
        <v>703</v>
      </c>
      <c r="B704" s="359" t="s">
        <v>882</v>
      </c>
    </row>
    <row r="705" spans="1:2" ht="13.5" thickBot="1">
      <c r="A705" s="308">
        <v>704</v>
      </c>
      <c r="B705" s="359" t="s">
        <v>883</v>
      </c>
    </row>
    <row r="706" spans="1:2" ht="13.5" thickBot="1">
      <c r="A706" s="308">
        <v>705</v>
      </c>
      <c r="B706" s="359" t="s">
        <v>884</v>
      </c>
    </row>
    <row r="707" spans="1:2" ht="13.5" thickBot="1">
      <c r="A707" s="308">
        <v>706</v>
      </c>
      <c r="B707" s="359" t="s">
        <v>885</v>
      </c>
    </row>
    <row r="708" spans="1:2" ht="13.5" thickBot="1">
      <c r="A708" s="308">
        <v>707</v>
      </c>
      <c r="B708" s="359" t="s">
        <v>886</v>
      </c>
    </row>
    <row r="709" spans="1:2" ht="13.5" thickBot="1">
      <c r="A709" s="308">
        <v>708</v>
      </c>
      <c r="B709" s="359" t="s">
        <v>163</v>
      </c>
    </row>
    <row r="710" spans="1:2" ht="13.5" thickBot="1">
      <c r="A710" s="308">
        <v>709</v>
      </c>
      <c r="B710" s="359" t="s">
        <v>887</v>
      </c>
    </row>
    <row r="711" spans="1:2" ht="13.5" thickBot="1">
      <c r="A711" s="308">
        <v>710</v>
      </c>
      <c r="B711" s="359" t="s">
        <v>164</v>
      </c>
    </row>
    <row r="712" spans="1:2" ht="13.5" thickBot="1">
      <c r="A712" s="308">
        <v>711</v>
      </c>
      <c r="B712" s="359" t="s">
        <v>888</v>
      </c>
    </row>
    <row r="713" spans="1:2" ht="13.5" thickBot="1">
      <c r="A713" s="308">
        <v>712</v>
      </c>
      <c r="B713" s="359" t="s">
        <v>889</v>
      </c>
    </row>
    <row r="714" spans="1:2" ht="13.5" thickBot="1">
      <c r="A714" s="308">
        <v>713</v>
      </c>
      <c r="B714" s="359" t="s">
        <v>890</v>
      </c>
    </row>
    <row r="715" spans="1:2" ht="13.5" thickBot="1">
      <c r="A715" s="308">
        <v>714</v>
      </c>
      <c r="B715" s="359" t="s">
        <v>891</v>
      </c>
    </row>
    <row r="716" spans="1:2" ht="13.5" thickBot="1">
      <c r="A716" s="308">
        <v>715</v>
      </c>
      <c r="B716" s="359" t="s">
        <v>892</v>
      </c>
    </row>
    <row r="717" spans="1:2" ht="13.5" thickBot="1">
      <c r="A717" s="308">
        <v>716</v>
      </c>
      <c r="B717" s="359" t="s">
        <v>893</v>
      </c>
    </row>
    <row r="718" spans="1:2" ht="13.5" thickBot="1">
      <c r="A718" s="308">
        <v>717</v>
      </c>
      <c r="B718" s="359" t="s">
        <v>894</v>
      </c>
    </row>
    <row r="719" spans="1:2" ht="13.5" thickBot="1">
      <c r="A719" s="308">
        <v>718</v>
      </c>
      <c r="B719" s="359" t="s">
        <v>895</v>
      </c>
    </row>
    <row r="720" spans="1:2" ht="13.5" thickBot="1">
      <c r="A720" s="308">
        <v>719</v>
      </c>
      <c r="B720" s="359" t="s">
        <v>896</v>
      </c>
    </row>
    <row r="721" spans="1:2" ht="13.5" thickBot="1">
      <c r="A721" s="308">
        <v>720</v>
      </c>
      <c r="B721" s="359" t="s">
        <v>897</v>
      </c>
    </row>
    <row r="722" spans="1:2" ht="13.5" thickBot="1">
      <c r="A722" s="308">
        <v>721</v>
      </c>
      <c r="B722" s="359" t="s">
        <v>898</v>
      </c>
    </row>
    <row r="723" spans="1:2" ht="26.25" thickBot="1">
      <c r="A723" s="308">
        <v>722</v>
      </c>
      <c r="B723" s="359" t="s">
        <v>899</v>
      </c>
    </row>
    <row r="724" spans="1:2" ht="13.5" thickBot="1">
      <c r="A724" s="308">
        <v>723</v>
      </c>
      <c r="B724" s="359" t="s">
        <v>900</v>
      </c>
    </row>
    <row r="725" spans="1:2" ht="13.5" thickBot="1">
      <c r="A725" s="308">
        <v>724</v>
      </c>
      <c r="B725" s="359" t="s">
        <v>901</v>
      </c>
    </row>
    <row r="726" spans="1:2" ht="13.5" thickBot="1">
      <c r="A726" s="308">
        <v>725</v>
      </c>
      <c r="B726" s="359" t="s">
        <v>902</v>
      </c>
    </row>
    <row r="727" spans="1:2" ht="13.5" thickBot="1">
      <c r="A727" s="308">
        <v>726</v>
      </c>
      <c r="B727" s="359" t="s">
        <v>903</v>
      </c>
    </row>
    <row r="728" spans="1:2" ht="13.5" thickBot="1">
      <c r="A728" s="308">
        <v>727</v>
      </c>
      <c r="B728" s="359" t="s">
        <v>904</v>
      </c>
    </row>
    <row r="729" spans="1:2" ht="13.5" thickBot="1">
      <c r="A729" s="308">
        <v>728</v>
      </c>
      <c r="B729" s="359" t="s">
        <v>905</v>
      </c>
    </row>
    <row r="730" spans="1:2" ht="13.5" thickBot="1">
      <c r="A730" s="308">
        <v>729</v>
      </c>
      <c r="B730" s="359" t="s">
        <v>906</v>
      </c>
    </row>
    <row r="731" spans="1:2" ht="13.5" thickBot="1">
      <c r="A731" s="308">
        <v>730</v>
      </c>
      <c r="B731" s="359" t="s">
        <v>907</v>
      </c>
    </row>
    <row r="732" spans="1:2" ht="13.5" thickBot="1">
      <c r="A732" s="308">
        <v>731</v>
      </c>
      <c r="B732" s="359" t="s">
        <v>178</v>
      </c>
    </row>
    <row r="733" spans="1:2" ht="13.5" thickBot="1">
      <c r="A733" s="308">
        <v>732</v>
      </c>
      <c r="B733" s="359" t="s">
        <v>908</v>
      </c>
    </row>
    <row r="734" spans="1:2" ht="13.5" thickBot="1">
      <c r="A734" s="308">
        <v>733</v>
      </c>
      <c r="B734" s="359" t="s">
        <v>909</v>
      </c>
    </row>
    <row r="735" spans="1:2" ht="13.5" thickBot="1">
      <c r="A735" s="308">
        <v>734</v>
      </c>
      <c r="B735" s="359" t="s">
        <v>910</v>
      </c>
    </row>
    <row r="736" spans="1:2" ht="13.5" thickBot="1">
      <c r="A736" s="308">
        <v>735</v>
      </c>
      <c r="B736" s="359" t="s">
        <v>911</v>
      </c>
    </row>
    <row r="737" spans="1:2" ht="13.5" thickBot="1">
      <c r="A737" s="308">
        <v>736</v>
      </c>
      <c r="B737" s="359" t="s">
        <v>180</v>
      </c>
    </row>
    <row r="738" spans="1:2" ht="13.5" thickBot="1">
      <c r="A738" s="308">
        <v>737</v>
      </c>
      <c r="B738" s="359" t="s">
        <v>912</v>
      </c>
    </row>
    <row r="739" spans="1:2" ht="26.25" thickBot="1">
      <c r="A739" s="308">
        <v>738</v>
      </c>
      <c r="B739" s="359" t="s">
        <v>913</v>
      </c>
    </row>
    <row r="740" spans="1:2" ht="13.5" thickBot="1">
      <c r="A740" s="308">
        <v>739</v>
      </c>
      <c r="B740" s="359" t="s">
        <v>914</v>
      </c>
    </row>
    <row r="741" spans="1:2" ht="13.5" thickBot="1">
      <c r="A741" s="308">
        <v>740</v>
      </c>
      <c r="B741" s="359" t="s">
        <v>915</v>
      </c>
    </row>
    <row r="742" spans="1:2" ht="13.5" thickBot="1">
      <c r="A742" s="308">
        <v>741</v>
      </c>
      <c r="B742" s="359" t="s">
        <v>183</v>
      </c>
    </row>
    <row r="743" spans="1:2" ht="13.5" thickBot="1">
      <c r="A743" s="308">
        <v>742</v>
      </c>
      <c r="B743" s="359" t="s">
        <v>916</v>
      </c>
    </row>
    <row r="744" spans="1:2" ht="13.5" thickBot="1">
      <c r="A744" s="308">
        <v>743</v>
      </c>
      <c r="B744" s="359" t="s">
        <v>917</v>
      </c>
    </row>
    <row r="745" spans="1:2" ht="13.5" thickBot="1">
      <c r="A745" s="308">
        <v>744</v>
      </c>
      <c r="B745" s="359" t="s">
        <v>918</v>
      </c>
    </row>
    <row r="746" spans="1:2" ht="13.5" thickBot="1">
      <c r="A746" s="308">
        <v>745</v>
      </c>
      <c r="B746" s="359" t="s">
        <v>919</v>
      </c>
    </row>
    <row r="747" spans="1:2" ht="13.5" thickBot="1">
      <c r="A747" s="308">
        <v>746</v>
      </c>
      <c r="B747" s="359" t="s">
        <v>184</v>
      </c>
    </row>
    <row r="748" spans="1:2" ht="13.5" thickBot="1">
      <c r="A748" s="308">
        <v>747</v>
      </c>
      <c r="B748" s="359" t="s">
        <v>920</v>
      </c>
    </row>
    <row r="749" spans="1:2" ht="13.5" thickBot="1">
      <c r="A749" s="308">
        <v>748</v>
      </c>
      <c r="B749" s="359" t="s">
        <v>921</v>
      </c>
    </row>
    <row r="750" spans="1:2" ht="13.5" thickBot="1">
      <c r="A750" s="308">
        <v>749</v>
      </c>
      <c r="B750" s="359" t="s">
        <v>922</v>
      </c>
    </row>
    <row r="751" spans="1:2" ht="13.5" thickBot="1">
      <c r="A751" s="308">
        <v>750</v>
      </c>
      <c r="B751" s="359" t="s">
        <v>923</v>
      </c>
    </row>
    <row r="752" spans="1:2" ht="13.5" thickBot="1">
      <c r="A752" s="308">
        <v>751</v>
      </c>
      <c r="B752" s="359" t="s">
        <v>924</v>
      </c>
    </row>
    <row r="753" spans="1:2" ht="13.5" thickBot="1">
      <c r="A753" s="308">
        <v>752</v>
      </c>
      <c r="B753" s="359" t="s">
        <v>925</v>
      </c>
    </row>
    <row r="754" spans="1:2" ht="13.5" thickBot="1">
      <c r="A754" s="308">
        <v>753</v>
      </c>
      <c r="B754" s="359" t="s">
        <v>926</v>
      </c>
    </row>
    <row r="755" spans="1:2" ht="26.25" thickBot="1">
      <c r="A755" s="308">
        <v>754</v>
      </c>
      <c r="B755" s="359" t="s">
        <v>927</v>
      </c>
    </row>
    <row r="756" spans="1:2" ht="13.5" thickBot="1">
      <c r="A756" s="308">
        <v>755</v>
      </c>
      <c r="B756" s="359" t="s">
        <v>928</v>
      </c>
    </row>
    <row r="757" spans="1:2" ht="13.5" thickBot="1">
      <c r="A757" s="308">
        <v>756</v>
      </c>
      <c r="B757" s="359" t="s">
        <v>929</v>
      </c>
    </row>
    <row r="758" spans="1:2" ht="13.5" thickBot="1">
      <c r="A758" s="308">
        <v>757</v>
      </c>
      <c r="B758" s="359" t="s">
        <v>930</v>
      </c>
    </row>
    <row r="759" spans="1:2" ht="13.5" thickBot="1">
      <c r="A759" s="308">
        <v>758</v>
      </c>
      <c r="B759" s="359" t="s">
        <v>931</v>
      </c>
    </row>
    <row r="760" spans="1:2" ht="13.5" thickBot="1">
      <c r="A760" s="308">
        <v>759</v>
      </c>
      <c r="B760" s="359" t="s">
        <v>932</v>
      </c>
    </row>
    <row r="761" spans="1:2" ht="13.5" thickBot="1">
      <c r="A761" s="308">
        <v>760</v>
      </c>
      <c r="B761" s="359" t="s">
        <v>933</v>
      </c>
    </row>
    <row r="762" spans="1:2" ht="13.5" thickBot="1">
      <c r="A762" s="308">
        <v>761</v>
      </c>
      <c r="B762" s="359" t="s">
        <v>934</v>
      </c>
    </row>
    <row r="763" spans="1:2" ht="13.5" thickBot="1">
      <c r="A763" s="308">
        <v>762</v>
      </c>
      <c r="B763" s="359" t="s">
        <v>935</v>
      </c>
    </row>
    <row r="764" spans="1:2" ht="13.5" thickBot="1">
      <c r="A764" s="308">
        <v>763</v>
      </c>
      <c r="B764" s="359" t="s">
        <v>936</v>
      </c>
    </row>
    <row r="765" spans="1:2" ht="13.5" thickBot="1">
      <c r="A765" s="308">
        <v>764</v>
      </c>
      <c r="B765" s="359" t="s">
        <v>937</v>
      </c>
    </row>
    <row r="766" spans="1:2" ht="13.5" thickBot="1">
      <c r="A766" s="308">
        <v>765</v>
      </c>
      <c r="B766" s="359" t="s">
        <v>938</v>
      </c>
    </row>
    <row r="767" spans="1:2" ht="13.5" thickBot="1">
      <c r="A767" s="308">
        <v>766</v>
      </c>
      <c r="B767" s="359" t="s">
        <v>939</v>
      </c>
    </row>
    <row r="768" spans="1:2" ht="13.5" thickBot="1">
      <c r="A768" s="308">
        <v>767</v>
      </c>
      <c r="B768" s="359" t="s">
        <v>940</v>
      </c>
    </row>
    <row r="769" spans="1:2" ht="13.5" thickBot="1">
      <c r="A769" s="308">
        <v>768</v>
      </c>
      <c r="B769" s="359" t="s">
        <v>941</v>
      </c>
    </row>
    <row r="770" spans="1:2" ht="13.5" thickBot="1">
      <c r="A770" s="308">
        <v>769</v>
      </c>
      <c r="B770" s="359" t="s">
        <v>942</v>
      </c>
    </row>
    <row r="771" spans="1:2" ht="13.5" thickBot="1">
      <c r="A771" s="308">
        <v>770</v>
      </c>
      <c r="B771" s="359" t="s">
        <v>943</v>
      </c>
    </row>
    <row r="772" spans="1:2" ht="13.5" thickBot="1">
      <c r="A772" s="308">
        <v>771</v>
      </c>
      <c r="B772" s="359" t="s">
        <v>944</v>
      </c>
    </row>
    <row r="773" spans="1:2" ht="13.5" thickBot="1">
      <c r="A773" s="308">
        <v>772</v>
      </c>
      <c r="B773" s="359" t="s">
        <v>945</v>
      </c>
    </row>
    <row r="774" spans="1:2" ht="13.5" thickBot="1">
      <c r="A774" s="308">
        <v>773</v>
      </c>
      <c r="B774" s="359" t="s">
        <v>946</v>
      </c>
    </row>
    <row r="775" spans="1:2" ht="13.5" thickBot="1">
      <c r="A775" s="308">
        <v>774</v>
      </c>
      <c r="B775" s="359" t="s">
        <v>188</v>
      </c>
    </row>
    <row r="776" spans="1:2" ht="13.5" thickBot="1">
      <c r="A776" s="308">
        <v>775</v>
      </c>
      <c r="B776" s="359" t="s">
        <v>947</v>
      </c>
    </row>
    <row r="777" spans="1:2" ht="13.5" thickBot="1">
      <c r="A777" s="308">
        <v>776</v>
      </c>
      <c r="B777" s="359" t="s">
        <v>948</v>
      </c>
    </row>
    <row r="778" spans="1:2" ht="13.5" thickBot="1">
      <c r="A778" s="308">
        <v>777</v>
      </c>
      <c r="B778" s="359" t="s">
        <v>949</v>
      </c>
    </row>
    <row r="779" spans="1:2" ht="13.5" thickBot="1">
      <c r="A779" s="308">
        <v>778</v>
      </c>
      <c r="B779" s="359" t="s">
        <v>950</v>
      </c>
    </row>
    <row r="780" spans="1:2" ht="13.5" thickBot="1">
      <c r="A780" s="308">
        <v>779</v>
      </c>
      <c r="B780" s="359" t="s">
        <v>951</v>
      </c>
    </row>
    <row r="781" spans="1:2" ht="26.25" thickBot="1">
      <c r="A781" s="308">
        <v>780</v>
      </c>
      <c r="B781" s="359" t="s">
        <v>952</v>
      </c>
    </row>
    <row r="782" spans="1:2" ht="13.5" thickBot="1">
      <c r="A782" s="308">
        <v>781</v>
      </c>
      <c r="B782" s="359" t="s">
        <v>189</v>
      </c>
    </row>
    <row r="783" spans="1:2" ht="13.5" thickBot="1">
      <c r="A783" s="308">
        <v>782</v>
      </c>
      <c r="B783" s="359" t="s">
        <v>953</v>
      </c>
    </row>
    <row r="784" spans="1:2" ht="13.5" thickBot="1">
      <c r="A784" s="308">
        <v>783</v>
      </c>
      <c r="B784" s="359" t="s">
        <v>192</v>
      </c>
    </row>
    <row r="785" spans="1:2" ht="79.5" thickBot="1">
      <c r="A785" s="308">
        <v>784</v>
      </c>
      <c r="B785" s="363" t="s">
        <v>954</v>
      </c>
    </row>
    <row r="786" spans="1:2" ht="13.5" thickBot="1">
      <c r="A786" s="308">
        <v>785</v>
      </c>
      <c r="B786" s="364" t="s">
        <v>955</v>
      </c>
    </row>
    <row r="787" spans="1:2" ht="13.5" thickBot="1">
      <c r="A787" s="308">
        <v>786</v>
      </c>
      <c r="B787" s="364" t="s">
        <v>956</v>
      </c>
    </row>
    <row r="788" spans="1:2" ht="13.5" thickBot="1">
      <c r="A788" s="308">
        <v>787</v>
      </c>
      <c r="B788" s="364" t="s">
        <v>957</v>
      </c>
    </row>
    <row r="789" spans="1:2" ht="53.25" thickBot="1">
      <c r="A789" s="308">
        <v>788</v>
      </c>
      <c r="B789" s="341" t="s">
        <v>958</v>
      </c>
    </row>
    <row r="790" spans="1:2" ht="23.25" thickBot="1">
      <c r="A790" s="308">
        <v>789</v>
      </c>
      <c r="B790" s="345" t="s">
        <v>1020</v>
      </c>
    </row>
    <row r="791" spans="1:2" ht="13.5" thickBot="1">
      <c r="A791" s="308">
        <v>790</v>
      </c>
      <c r="B791" s="345" t="s">
        <v>959</v>
      </c>
    </row>
    <row r="792" spans="1:2" ht="13.5" thickBot="1">
      <c r="A792" s="308">
        <v>791</v>
      </c>
      <c r="B792" s="345" t="s">
        <v>960</v>
      </c>
    </row>
    <row r="793" spans="1:2" ht="13.5" thickBot="1">
      <c r="A793" s="308">
        <v>792</v>
      </c>
      <c r="B793" s="345" t="s">
        <v>961</v>
      </c>
    </row>
    <row r="794" spans="1:2" ht="13.5" thickBot="1">
      <c r="A794" s="308">
        <v>793</v>
      </c>
      <c r="B794" s="326" t="s">
        <v>962</v>
      </c>
    </row>
    <row r="795" spans="1:2" ht="18.75" thickBot="1">
      <c r="A795" s="308">
        <v>794</v>
      </c>
      <c r="B795" s="325" t="s">
        <v>963</v>
      </c>
    </row>
    <row r="796" spans="1:2" ht="26.25" thickBot="1">
      <c r="A796" s="308">
        <v>795</v>
      </c>
      <c r="B796" s="335" t="s">
        <v>964</v>
      </c>
    </row>
    <row r="797" spans="1:2" ht="45.75" thickBot="1">
      <c r="A797" s="308">
        <v>796</v>
      </c>
      <c r="B797" s="339" t="s">
        <v>965</v>
      </c>
    </row>
    <row r="798" spans="1:2" ht="26.25" thickBot="1">
      <c r="A798" s="308">
        <v>797</v>
      </c>
      <c r="B798" s="335" t="s">
        <v>966</v>
      </c>
    </row>
    <row r="799" spans="1:2" ht="23.25" thickBot="1">
      <c r="A799" s="308">
        <v>798</v>
      </c>
      <c r="B799" s="339" t="s">
        <v>967</v>
      </c>
    </row>
    <row r="800" spans="1:2" ht="26.25" thickBot="1">
      <c r="A800" s="308">
        <v>799</v>
      </c>
      <c r="B800" s="335" t="s">
        <v>968</v>
      </c>
    </row>
    <row r="801" spans="1:2" ht="26.25" thickBot="1">
      <c r="A801" s="308">
        <v>800</v>
      </c>
      <c r="B801" s="335" t="s">
        <v>969</v>
      </c>
    </row>
    <row r="802" spans="1:2" ht="15.75" thickBot="1">
      <c r="A802" s="308">
        <v>801</v>
      </c>
      <c r="B802" s="338" t="s">
        <v>970</v>
      </c>
    </row>
    <row r="803" spans="1:2" ht="26.25" thickBot="1">
      <c r="A803" s="308">
        <v>802</v>
      </c>
      <c r="B803" s="327" t="s">
        <v>971</v>
      </c>
    </row>
    <row r="804" spans="1:2" ht="34.5" thickBot="1">
      <c r="A804" s="308">
        <v>803</v>
      </c>
      <c r="B804" s="339" t="s">
        <v>972</v>
      </c>
    </row>
    <row r="805" spans="1:2" ht="23.25" thickBot="1">
      <c r="A805" s="308">
        <v>804</v>
      </c>
      <c r="B805" s="339" t="s">
        <v>973</v>
      </c>
    </row>
    <row r="806" spans="1:2" ht="23.25" thickBot="1">
      <c r="A806" s="308">
        <v>805</v>
      </c>
      <c r="B806" s="339" t="s">
        <v>974</v>
      </c>
    </row>
    <row r="807" spans="1:2" ht="51.75" thickBot="1">
      <c r="A807" s="308">
        <v>806</v>
      </c>
      <c r="B807" s="327" t="s">
        <v>975</v>
      </c>
    </row>
    <row r="808" spans="1:2" ht="23.25" thickBot="1">
      <c r="A808" s="308">
        <v>807</v>
      </c>
      <c r="B808" s="339" t="s">
        <v>976</v>
      </c>
    </row>
    <row r="809" spans="1:2" ht="39" thickBot="1">
      <c r="A809" s="308">
        <v>808</v>
      </c>
      <c r="B809" s="327" t="s">
        <v>977</v>
      </c>
    </row>
    <row r="810" spans="1:2" ht="15.75" thickBot="1">
      <c r="A810" s="308">
        <v>809</v>
      </c>
      <c r="B810" s="342" t="s">
        <v>978</v>
      </c>
    </row>
    <row r="811" spans="1:2" ht="26.25" thickBot="1">
      <c r="A811" s="308">
        <v>810</v>
      </c>
      <c r="B811" s="327" t="s">
        <v>979</v>
      </c>
    </row>
    <row r="812" spans="1:2" ht="23.25" thickBot="1">
      <c r="A812" s="308">
        <v>811</v>
      </c>
      <c r="B812" s="339" t="s">
        <v>980</v>
      </c>
    </row>
    <row r="813" spans="1:2" ht="26.25" thickBot="1">
      <c r="A813" s="308">
        <v>812</v>
      </c>
      <c r="B813" s="327" t="s">
        <v>981</v>
      </c>
    </row>
    <row r="814" spans="1:2" ht="26.25" thickBot="1">
      <c r="A814" s="308">
        <v>813</v>
      </c>
      <c r="B814" s="327" t="s">
        <v>982</v>
      </c>
    </row>
    <row r="815" spans="1:2" ht="26.25" thickBot="1">
      <c r="A815" s="308">
        <v>814</v>
      </c>
      <c r="B815" s="327" t="s">
        <v>983</v>
      </c>
    </row>
    <row r="816" spans="1:2" ht="26.25" thickBot="1">
      <c r="A816" s="308">
        <v>815</v>
      </c>
      <c r="B816" s="327" t="s">
        <v>984</v>
      </c>
    </row>
    <row r="817" spans="1:2" ht="13.5" thickBot="1">
      <c r="A817" s="308">
        <v>816</v>
      </c>
      <c r="B817" s="364" t="s">
        <v>985</v>
      </c>
    </row>
    <row r="818" spans="1:2" ht="26.25" thickBot="1">
      <c r="A818" s="308">
        <v>817</v>
      </c>
      <c r="B818" s="360" t="s">
        <v>986</v>
      </c>
    </row>
    <row r="819" spans="1:2" ht="13.5" thickBot="1">
      <c r="A819" s="308">
        <v>818</v>
      </c>
      <c r="B819" s="360" t="s">
        <v>987</v>
      </c>
    </row>
    <row r="820" spans="1:2" ht="13.5" thickBot="1">
      <c r="A820" s="308">
        <v>819</v>
      </c>
      <c r="B820" s="360" t="s">
        <v>988</v>
      </c>
    </row>
    <row r="821" spans="1:2" ht="13.5" thickBot="1">
      <c r="A821" s="308">
        <v>820</v>
      </c>
      <c r="B821" s="360" t="s">
        <v>989</v>
      </c>
    </row>
    <row r="822" spans="1:2" ht="26.25" thickBot="1">
      <c r="A822" s="308">
        <v>821</v>
      </c>
      <c r="B822" s="360" t="s">
        <v>990</v>
      </c>
    </row>
    <row r="823" spans="1:2" ht="68.25" thickBot="1">
      <c r="A823" s="308">
        <v>822</v>
      </c>
      <c r="B823" s="365" t="s">
        <v>991</v>
      </c>
    </row>
    <row r="824" spans="1:2" ht="15">
      <c r="A824" s="308">
        <v>823</v>
      </c>
      <c r="B824" s="366" t="s">
        <v>296</v>
      </c>
    </row>
    <row r="825" spans="1:2" ht="15">
      <c r="A825" s="308">
        <v>824</v>
      </c>
      <c r="B825" s="366" t="s">
        <v>992</v>
      </c>
    </row>
    <row r="826" spans="1:2" ht="15">
      <c r="A826" s="308">
        <v>825</v>
      </c>
      <c r="B826" s="366" t="s">
        <v>993</v>
      </c>
    </row>
    <row r="827" spans="1:2" ht="15">
      <c r="A827" s="308">
        <v>826</v>
      </c>
      <c r="B827" s="366" t="s">
        <v>994</v>
      </c>
    </row>
    <row r="828" spans="1:2" ht="15">
      <c r="A828" s="308">
        <v>827</v>
      </c>
      <c r="B828" s="366" t="s">
        <v>995</v>
      </c>
    </row>
    <row r="829" spans="1:2" ht="15">
      <c r="A829" s="308">
        <v>828</v>
      </c>
      <c r="B829" s="366" t="s">
        <v>996</v>
      </c>
    </row>
    <row r="830" spans="1:2" ht="15">
      <c r="A830" s="308">
        <v>829</v>
      </c>
      <c r="B830" s="366" t="s">
        <v>997</v>
      </c>
    </row>
    <row r="831" spans="1:2" ht="12.75">
      <c r="A831" s="308">
        <v>830</v>
      </c>
      <c r="B831" s="367" t="s">
        <v>998</v>
      </c>
    </row>
    <row r="832" spans="1:2" ht="25.5">
      <c r="A832" s="308">
        <v>831</v>
      </c>
      <c r="B832" s="368" t="s">
        <v>999</v>
      </c>
    </row>
    <row r="833" spans="1:2" ht="72">
      <c r="A833" s="308">
        <v>832</v>
      </c>
      <c r="B833" s="369" t="s">
        <v>1000</v>
      </c>
    </row>
    <row r="834" spans="1:2" ht="67.5">
      <c r="A834" s="308">
        <v>833</v>
      </c>
      <c r="B834" s="370" t="s">
        <v>1001</v>
      </c>
    </row>
    <row r="835" spans="1:2" ht="63.75">
      <c r="A835" s="308">
        <v>834</v>
      </c>
      <c r="B835" s="371" t="s">
        <v>1002</v>
      </c>
    </row>
    <row r="836" spans="1:2" ht="33.75">
      <c r="A836" s="308">
        <v>835</v>
      </c>
      <c r="B836" s="372" t="s">
        <v>1003</v>
      </c>
    </row>
    <row r="837" spans="1:2" ht="26.25" thickBot="1">
      <c r="A837" s="308">
        <v>836</v>
      </c>
      <c r="B837" s="371" t="s">
        <v>1004</v>
      </c>
    </row>
    <row r="838" spans="1:9" ht="23.25" thickBot="1">
      <c r="A838" s="308">
        <v>837</v>
      </c>
      <c r="B838" s="373" t="s">
        <v>1005</v>
      </c>
      <c r="C838" s="316"/>
      <c r="D838" s="316"/>
      <c r="E838" s="316"/>
      <c r="F838" s="316"/>
      <c r="G838" s="316"/>
      <c r="H838" s="316"/>
      <c r="I838" s="316"/>
    </row>
    <row r="839" spans="1:2" ht="84.75" thickBot="1">
      <c r="A839" s="308">
        <v>838</v>
      </c>
      <c r="B839" s="337" t="s">
        <v>1006</v>
      </c>
    </row>
  </sheetData>
  <sheetProtection sheet="1" objects="1" scenarios="1" formatCells="0" formatColumns="0" formatRows="0"/>
  <hyperlinks>
    <hyperlink ref="B73" r:id="rId1" display="www.kobize.pl"/>
  </hyperlinks>
  <printOptions/>
  <pageMargins left="0.7" right="0.7" top="0.787401575" bottom="0.787401575" header="0.3" footer="0.3"/>
  <pageSetup horizontalDpi="600" verticalDpi="600" orientation="portrait" paperSize="132" r:id="rId4"/>
  <headerFooter>
    <oddHeader>&amp;L&amp;F, &amp;A&amp;R&amp;D, &amp;T</oddHeader>
    <oddFooter>&amp;C&amp;P / &amp;N</oddFooter>
  </headerFooter>
  <legacyDrawing r:id="rId3"/>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64">
      <selection activeCell="A88" sqref="A88"/>
    </sheetView>
  </sheetViews>
  <sheetFormatPr defaultColWidth="9.140625" defaultRowHeight="12.75"/>
  <cols>
    <col min="1" max="1" width="17.140625" style="26" customWidth="1"/>
    <col min="2" max="2" width="34.7109375" style="26" customWidth="1"/>
    <col min="3" max="3" width="15.140625" style="26" customWidth="1"/>
    <col min="4" max="16384" width="9.140625" style="26" customWidth="1"/>
  </cols>
  <sheetData>
    <row r="1" ht="13.5" thickBot="1">
      <c r="A1" s="179" t="s">
        <v>6</v>
      </c>
    </row>
    <row r="2" spans="1:2" ht="13.5" thickBot="1">
      <c r="A2" s="281" t="s">
        <v>7</v>
      </c>
      <c r="B2" s="282" t="s">
        <v>273</v>
      </c>
    </row>
    <row r="3" spans="1:5" ht="13.5" thickBot="1">
      <c r="A3" s="283" t="s">
        <v>5</v>
      </c>
      <c r="B3" s="284">
        <v>41124</v>
      </c>
      <c r="C3" s="285" t="str">
        <f>IF(ISNUMBER(MATCH(B3,A17:A32,0)),VLOOKUP(B3,A17:B32,2,FALSE),"---")</f>
        <v>MP P3 Aircraft_PL_pl_030812.xls</v>
      </c>
      <c r="D3" s="286"/>
      <c r="E3" s="287"/>
    </row>
    <row r="4" spans="1:3" ht="12.75">
      <c r="A4" s="288" t="s">
        <v>18</v>
      </c>
      <c r="B4" s="289" t="s">
        <v>152</v>
      </c>
      <c r="C4" s="130"/>
    </row>
    <row r="5" spans="1:2" ht="13.5" thickBot="1">
      <c r="A5" s="290" t="s">
        <v>9</v>
      </c>
      <c r="B5" s="291" t="s">
        <v>50</v>
      </c>
    </row>
    <row r="7" ht="12.75">
      <c r="A7" s="292" t="s">
        <v>8</v>
      </c>
    </row>
    <row r="8" spans="1:3" ht="12.75">
      <c r="A8" s="27" t="s">
        <v>14</v>
      </c>
      <c r="B8" s="27"/>
      <c r="C8" s="28" t="s">
        <v>10</v>
      </c>
    </row>
    <row r="9" spans="1:3" ht="12.75">
      <c r="A9" s="27" t="s">
        <v>15</v>
      </c>
      <c r="B9" s="27"/>
      <c r="C9" s="28" t="s">
        <v>11</v>
      </c>
    </row>
    <row r="10" spans="1:3" ht="12.75">
      <c r="A10" s="27" t="s">
        <v>16</v>
      </c>
      <c r="B10" s="27"/>
      <c r="C10" s="28" t="s">
        <v>12</v>
      </c>
    </row>
    <row r="11" spans="1:3" ht="12.75">
      <c r="A11" s="27" t="s">
        <v>17</v>
      </c>
      <c r="B11" s="27"/>
      <c r="C11" s="28" t="s">
        <v>13</v>
      </c>
    </row>
    <row r="12" spans="1:3" ht="12.75">
      <c r="A12" s="27" t="s">
        <v>271</v>
      </c>
      <c r="B12" s="27"/>
      <c r="C12" s="28" t="s">
        <v>272</v>
      </c>
    </row>
    <row r="13" spans="1:3" ht="12.75">
      <c r="A13" s="27" t="s">
        <v>273</v>
      </c>
      <c r="B13" s="27"/>
      <c r="C13" s="28" t="s">
        <v>274</v>
      </c>
    </row>
    <row r="14" spans="1:3" ht="12.75">
      <c r="A14" s="27" t="s">
        <v>275</v>
      </c>
      <c r="B14" s="27"/>
      <c r="C14" s="28" t="s">
        <v>276</v>
      </c>
    </row>
    <row r="15" ht="12.75">
      <c r="A15" s="76"/>
    </row>
    <row r="16" spans="1:3" ht="12.75">
      <c r="A16" s="179" t="s">
        <v>97</v>
      </c>
      <c r="B16" s="179" t="s">
        <v>64</v>
      </c>
      <c r="C16" s="179" t="s">
        <v>259</v>
      </c>
    </row>
    <row r="17" spans="1:4" ht="12.75">
      <c r="A17" s="293">
        <v>39941</v>
      </c>
      <c r="B17" s="294" t="str">
        <f>IF(ISBLANK($A17),"---",VLOOKUP($B$2,$A$8:$C$14,3,0)&amp;"_"&amp;VLOOKUP($B$4,$A$35:$B$67,2,0)&amp;"_"&amp;VLOOKUP($B$5,$A$70:$B$94,2,0)&amp;"_"&amp;TEXT(DAY($A17),"0#")&amp;TEXT(MONTH($A17),"0#")&amp;TEXT(YEAR($A17)-2000,"0#")&amp;".xls")</f>
        <v>MP P3 Aircraft_PL_pl_080509.xls</v>
      </c>
      <c r="C17" s="294"/>
      <c r="D17" s="295"/>
    </row>
    <row r="18" spans="1:4" ht="12.75">
      <c r="A18" s="296">
        <v>39944</v>
      </c>
      <c r="B18" s="297" t="str">
        <f>IF(ISBLANK($A18),"---",VLOOKUP($B$2,$A$8:$C$14,3,0)&amp;"_"&amp;VLOOKUP($B$4,$A$35:$B$67,2,0)&amp;"_"&amp;VLOOKUP($B$5,$A$70:$B$94,2,0)&amp;"_"&amp;TEXT(DAY($A18),"0#")&amp;TEXT(MONTH($A18),"0#")&amp;TEXT(YEAR($A18)-2000,"0#")&amp;".xls")</f>
        <v>MP P3 Aircraft_PL_pl_110509.xls</v>
      </c>
      <c r="C18" s="297" t="s">
        <v>260</v>
      </c>
      <c r="D18" s="298"/>
    </row>
    <row r="19" spans="1:4" ht="12.75">
      <c r="A19" s="296">
        <v>39952</v>
      </c>
      <c r="B19" s="297" t="str">
        <f>IF(ISBLANK($A19),"---",VLOOKUP($B$2,$A$8:$C$14,3,0)&amp;"_"&amp;VLOOKUP($B$4,$A$35:$B$67,2,0)&amp;"_"&amp;VLOOKUP($B$5,$A$70:$B$94,2,0)&amp;"_"&amp;TEXT(DAY($A19),"0#")&amp;TEXT(MONTH($A19),"0#")&amp;TEXT(YEAR($A19)-2000,"0#")&amp;".xls")</f>
        <v>MP P3 Aircraft_PL_pl_190509.xls</v>
      </c>
      <c r="C19" s="297" t="s">
        <v>261</v>
      </c>
      <c r="D19" s="298"/>
    </row>
    <row r="20" spans="1:4" ht="12.75">
      <c r="A20" s="296">
        <v>39975</v>
      </c>
      <c r="B20" s="297" t="str">
        <f>IF(ISBLANK($A20),"---",VLOOKUP($B$2,$A$8:$C$14,3,0)&amp;"_"&amp;VLOOKUP($B$4,$A$35:$B$67,2,0)&amp;"_"&amp;VLOOKUP($B$5,$A$70:$B$94,2,0)&amp;"_"&amp;TEXT(DAY($A20),"0#")&amp;TEXT(MONTH($A20),"0#")&amp;TEXT(YEAR($A20)-2000,"0#")&amp;".xls")</f>
        <v>MP P3 Aircraft_PL_pl_110609.xls</v>
      </c>
      <c r="C20" s="297" t="s">
        <v>104</v>
      </c>
      <c r="D20" s="298"/>
    </row>
    <row r="21" spans="1:4" ht="12.75">
      <c r="A21" s="296" t="s">
        <v>289</v>
      </c>
      <c r="B21" s="297"/>
      <c r="C21" s="297" t="s">
        <v>287</v>
      </c>
      <c r="D21" s="298"/>
    </row>
    <row r="22" spans="1:4" ht="12.75">
      <c r="A22" s="296">
        <v>40954</v>
      </c>
      <c r="B22" s="297"/>
      <c r="C22" s="297" t="s">
        <v>288</v>
      </c>
      <c r="D22" s="298"/>
    </row>
    <row r="23" spans="1:4" ht="12.75">
      <c r="A23" s="296">
        <v>41043</v>
      </c>
      <c r="B23" s="297" t="str">
        <f aca="true" t="shared" si="0" ref="B23:B32">IF(ISBLANK($A23),"---",VLOOKUP($B$2,$A$8:$C$14,3,0)&amp;"_"&amp;VLOOKUP($B$4,$A$35:$B$67,2,0)&amp;"_"&amp;VLOOKUP($B$5,$A$70:$B$94,2,0)&amp;"_"&amp;TEXT(DAY($A23),"0#")&amp;TEXT(MONTH($A23),"0#")&amp;TEXT(YEAR($A23)-2000,"0#")&amp;".xls")</f>
        <v>MP P3 Aircraft_PL_pl_140512.xls</v>
      </c>
      <c r="C23" s="297" t="s">
        <v>293</v>
      </c>
      <c r="D23" s="298"/>
    </row>
    <row r="24" spans="1:4" ht="12.75">
      <c r="A24" s="296">
        <v>41045</v>
      </c>
      <c r="B24" s="297" t="str">
        <f t="shared" si="0"/>
        <v>MP P3 Aircraft_PL_pl_160512.xls</v>
      </c>
      <c r="C24" s="297" t="s">
        <v>294</v>
      </c>
      <c r="D24" s="298"/>
    </row>
    <row r="25" spans="1:4" ht="12.75">
      <c r="A25" s="296">
        <v>41078</v>
      </c>
      <c r="B25" s="297" t="str">
        <f t="shared" si="0"/>
        <v>MP P3 Aircraft_PL_pl_180612.xls</v>
      </c>
      <c r="C25" s="310" t="s">
        <v>295</v>
      </c>
      <c r="D25" s="298"/>
    </row>
    <row r="26" spans="1:4" ht="12.75">
      <c r="A26" s="296">
        <v>41094</v>
      </c>
      <c r="B26" s="297" t="str">
        <f t="shared" si="0"/>
        <v>MP P3 Aircraft_PL_pl_040712.xls</v>
      </c>
      <c r="C26" s="310" t="s">
        <v>297</v>
      </c>
      <c r="D26" s="298"/>
    </row>
    <row r="27" spans="1:4" ht="12.75">
      <c r="A27" s="296">
        <v>41098</v>
      </c>
      <c r="B27" s="297" t="str">
        <f t="shared" si="0"/>
        <v>MP P3 Aircraft_PL_pl_080712.xls</v>
      </c>
      <c r="C27" s="297" t="s">
        <v>299</v>
      </c>
      <c r="D27" s="298"/>
    </row>
    <row r="28" spans="1:4" ht="12.75">
      <c r="A28" s="296">
        <v>41101</v>
      </c>
      <c r="B28" s="297" t="str">
        <f t="shared" si="0"/>
        <v>MP P3 Aircraft_PL_pl_110712.xls</v>
      </c>
      <c r="C28" s="297" t="s">
        <v>300</v>
      </c>
      <c r="D28" s="298"/>
    </row>
    <row r="29" spans="1:4" ht="12.75">
      <c r="A29" s="296">
        <v>41106</v>
      </c>
      <c r="B29" s="297" t="str">
        <f t="shared" si="0"/>
        <v>MP P3 Aircraft_PL_pl_160712.xls</v>
      </c>
      <c r="C29" s="297" t="s">
        <v>301</v>
      </c>
      <c r="D29" s="298"/>
    </row>
    <row r="30" spans="1:4" ht="12.75">
      <c r="A30" s="296">
        <v>41114</v>
      </c>
      <c r="B30" s="297" t="str">
        <f t="shared" si="0"/>
        <v>MP P3 Aircraft_PL_pl_240712.xls</v>
      </c>
      <c r="C30" s="297" t="s">
        <v>302</v>
      </c>
      <c r="D30" s="298"/>
    </row>
    <row r="31" spans="1:4" ht="12.75">
      <c r="A31" s="296">
        <v>41124</v>
      </c>
      <c r="B31" s="297" t="str">
        <f t="shared" si="0"/>
        <v>MP P3 Aircraft_PL_pl_030812.xls</v>
      </c>
      <c r="C31" s="297" t="s">
        <v>1043</v>
      </c>
      <c r="D31" s="298"/>
    </row>
    <row r="32" spans="1:4" ht="12.75">
      <c r="A32" s="299"/>
      <c r="B32" s="300" t="str">
        <f t="shared" si="0"/>
        <v>---</v>
      </c>
      <c r="C32" s="300"/>
      <c r="D32" s="301"/>
    </row>
    <row r="34" ht="12.75">
      <c r="A34" s="179" t="s">
        <v>18</v>
      </c>
    </row>
    <row r="35" spans="1:2" ht="12.75">
      <c r="A35" s="279" t="s">
        <v>19</v>
      </c>
      <c r="B35" s="279" t="s">
        <v>65</v>
      </c>
    </row>
    <row r="36" spans="1:2" ht="12.75">
      <c r="A36" s="279" t="s">
        <v>277</v>
      </c>
      <c r="B36" s="279" t="s">
        <v>278</v>
      </c>
    </row>
    <row r="37" spans="1:2" ht="12.75">
      <c r="A37" s="279" t="s">
        <v>126</v>
      </c>
      <c r="B37" s="279" t="s">
        <v>66</v>
      </c>
    </row>
    <row r="38" spans="1:2" ht="12.75">
      <c r="A38" s="279" t="s">
        <v>128</v>
      </c>
      <c r="B38" s="279" t="s">
        <v>67</v>
      </c>
    </row>
    <row r="39" spans="1:2" ht="12.75">
      <c r="A39" s="279" t="s">
        <v>130</v>
      </c>
      <c r="B39" s="279" t="s">
        <v>68</v>
      </c>
    </row>
    <row r="40" spans="1:2" ht="12.75">
      <c r="A40" s="279" t="s">
        <v>187</v>
      </c>
      <c r="B40" s="279" t="s">
        <v>279</v>
      </c>
    </row>
    <row r="41" spans="1:2" ht="12.75">
      <c r="A41" s="279" t="s">
        <v>132</v>
      </c>
      <c r="B41" s="279" t="s">
        <v>69</v>
      </c>
    </row>
    <row r="42" spans="1:2" ht="12.75">
      <c r="A42" s="279" t="s">
        <v>134</v>
      </c>
      <c r="B42" s="279" t="s">
        <v>70</v>
      </c>
    </row>
    <row r="43" spans="1:2" ht="12.75">
      <c r="A43" s="279" t="s">
        <v>135</v>
      </c>
      <c r="B43" s="279" t="s">
        <v>71</v>
      </c>
    </row>
    <row r="44" spans="1:2" ht="12.75">
      <c r="A44" s="279" t="s">
        <v>136</v>
      </c>
      <c r="B44" s="279" t="s">
        <v>72</v>
      </c>
    </row>
    <row r="45" spans="1:2" ht="12.75">
      <c r="A45" s="279" t="s">
        <v>137</v>
      </c>
      <c r="B45" s="279" t="s">
        <v>73</v>
      </c>
    </row>
    <row r="46" spans="1:2" ht="12.75">
      <c r="A46" s="279" t="s">
        <v>138</v>
      </c>
      <c r="B46" s="279" t="s">
        <v>74</v>
      </c>
    </row>
    <row r="47" spans="1:2" ht="12.75">
      <c r="A47" s="279" t="s">
        <v>140</v>
      </c>
      <c r="B47" s="279" t="s">
        <v>75</v>
      </c>
    </row>
    <row r="48" spans="1:2" ht="12.75">
      <c r="A48" s="279" t="s">
        <v>141</v>
      </c>
      <c r="B48" s="279" t="s">
        <v>76</v>
      </c>
    </row>
    <row r="49" spans="1:2" ht="12.75">
      <c r="A49" s="279" t="s">
        <v>143</v>
      </c>
      <c r="B49" s="279" t="s">
        <v>77</v>
      </c>
    </row>
    <row r="50" spans="1:2" ht="12.75">
      <c r="A50" s="279" t="s">
        <v>200</v>
      </c>
      <c r="B50" s="279" t="s">
        <v>303</v>
      </c>
    </row>
    <row r="51" spans="1:2" ht="12.75">
      <c r="A51" s="279" t="s">
        <v>144</v>
      </c>
      <c r="B51" s="279" t="s">
        <v>78</v>
      </c>
    </row>
    <row r="52" spans="1:2" ht="12.75">
      <c r="A52" s="279" t="s">
        <v>145</v>
      </c>
      <c r="B52" s="279" t="s">
        <v>79</v>
      </c>
    </row>
    <row r="53" spans="1:2" ht="12.75">
      <c r="A53" s="279" t="s">
        <v>146</v>
      </c>
      <c r="B53" s="279" t="s">
        <v>80</v>
      </c>
    </row>
    <row r="54" spans="1:2" ht="12.75">
      <c r="A54" s="279" t="s">
        <v>205</v>
      </c>
      <c r="B54" s="279" t="s">
        <v>280</v>
      </c>
    </row>
    <row r="55" spans="1:2" ht="12.75">
      <c r="A55" s="279" t="s">
        <v>147</v>
      </c>
      <c r="B55" s="279" t="s">
        <v>81</v>
      </c>
    </row>
    <row r="56" spans="1:2" ht="12.75">
      <c r="A56" s="279" t="s">
        <v>148</v>
      </c>
      <c r="B56" s="279" t="s">
        <v>82</v>
      </c>
    </row>
    <row r="57" spans="1:2" ht="12.75">
      <c r="A57" s="279" t="s">
        <v>149</v>
      </c>
      <c r="B57" s="279" t="s">
        <v>83</v>
      </c>
    </row>
    <row r="58" spans="1:2" ht="12.75">
      <c r="A58" s="279" t="s">
        <v>150</v>
      </c>
      <c r="B58" s="279" t="s">
        <v>84</v>
      </c>
    </row>
    <row r="59" spans="1:2" ht="12.75">
      <c r="A59" s="279" t="s">
        <v>217</v>
      </c>
      <c r="B59" s="279" t="s">
        <v>281</v>
      </c>
    </row>
    <row r="60" spans="1:2" ht="12.75">
      <c r="A60" s="279" t="s">
        <v>152</v>
      </c>
      <c r="B60" s="279" t="s">
        <v>85</v>
      </c>
    </row>
    <row r="61" spans="1:2" ht="12.75">
      <c r="A61" s="279" t="s">
        <v>153</v>
      </c>
      <c r="B61" s="279" t="s">
        <v>86</v>
      </c>
    </row>
    <row r="62" spans="1:2" ht="12.75">
      <c r="A62" s="279" t="s">
        <v>154</v>
      </c>
      <c r="B62" s="279" t="s">
        <v>87</v>
      </c>
    </row>
    <row r="63" spans="1:2" ht="12.75">
      <c r="A63" s="279" t="s">
        <v>155</v>
      </c>
      <c r="B63" s="279" t="s">
        <v>88</v>
      </c>
    </row>
    <row r="64" spans="1:2" ht="12.75">
      <c r="A64" s="279" t="s">
        <v>156</v>
      </c>
      <c r="B64" s="279" t="s">
        <v>89</v>
      </c>
    </row>
    <row r="65" spans="1:2" ht="12.75">
      <c r="A65" s="279" t="s">
        <v>158</v>
      </c>
      <c r="B65" s="279" t="s">
        <v>90</v>
      </c>
    </row>
    <row r="66" spans="1:2" ht="12.75">
      <c r="A66" s="279" t="s">
        <v>159</v>
      </c>
      <c r="B66" s="279" t="s">
        <v>91</v>
      </c>
    </row>
    <row r="67" spans="1:2" ht="12.75">
      <c r="A67" s="279" t="s">
        <v>161</v>
      </c>
      <c r="B67" s="279" t="s">
        <v>92</v>
      </c>
    </row>
    <row r="69" ht="12.75">
      <c r="A69" s="84" t="s">
        <v>98</v>
      </c>
    </row>
    <row r="70" spans="1:2" ht="12.75">
      <c r="A70" s="280" t="s">
        <v>20</v>
      </c>
      <c r="B70" s="280" t="s">
        <v>21</v>
      </c>
    </row>
    <row r="71" spans="1:2" ht="12.75">
      <c r="A71" s="280" t="s">
        <v>22</v>
      </c>
      <c r="B71" s="280" t="s">
        <v>23</v>
      </c>
    </row>
    <row r="72" spans="1:2" ht="12.75">
      <c r="A72" s="280" t="s">
        <v>282</v>
      </c>
      <c r="B72" s="280" t="s">
        <v>283</v>
      </c>
    </row>
    <row r="73" spans="1:2" ht="12.75">
      <c r="A73" s="280" t="s">
        <v>24</v>
      </c>
      <c r="B73" s="280" t="s">
        <v>25</v>
      </c>
    </row>
    <row r="74" spans="1:2" ht="12.75">
      <c r="A74" s="280" t="s">
        <v>26</v>
      </c>
      <c r="B74" s="280" t="s">
        <v>27</v>
      </c>
    </row>
    <row r="75" spans="1:2" ht="12.75">
      <c r="A75" s="280" t="s">
        <v>28</v>
      </c>
      <c r="B75" s="280" t="s">
        <v>29</v>
      </c>
    </row>
    <row r="76" spans="1:2" ht="12.75">
      <c r="A76" s="280" t="s">
        <v>30</v>
      </c>
      <c r="B76" s="280" t="s">
        <v>31</v>
      </c>
    </row>
    <row r="77" spans="1:2" ht="12.75">
      <c r="A77" s="280" t="s">
        <v>32</v>
      </c>
      <c r="B77" s="280" t="s">
        <v>33</v>
      </c>
    </row>
    <row r="78" spans="1:2" ht="12.75">
      <c r="A78" s="280" t="s">
        <v>34</v>
      </c>
      <c r="B78" s="280" t="s">
        <v>35</v>
      </c>
    </row>
    <row r="79" spans="1:2" ht="12.75">
      <c r="A79" s="280" t="s">
        <v>36</v>
      </c>
      <c r="B79" s="280" t="s">
        <v>37</v>
      </c>
    </row>
    <row r="80" spans="1:2" ht="12.75">
      <c r="A80" s="280" t="s">
        <v>284</v>
      </c>
      <c r="B80" s="323" t="s">
        <v>304</v>
      </c>
    </row>
    <row r="81" spans="1:2" ht="12.75">
      <c r="A81" s="280" t="s">
        <v>38</v>
      </c>
      <c r="B81" s="280" t="s">
        <v>39</v>
      </c>
    </row>
    <row r="82" spans="1:2" ht="12.75">
      <c r="A82" s="280" t="s">
        <v>40</v>
      </c>
      <c r="B82" s="280" t="s">
        <v>41</v>
      </c>
    </row>
    <row r="83" spans="1:2" ht="12.75">
      <c r="A83" s="280" t="s">
        <v>42</v>
      </c>
      <c r="B83" s="280" t="s">
        <v>43</v>
      </c>
    </row>
    <row r="84" spans="1:2" ht="12.75">
      <c r="A84" s="280" t="s">
        <v>44</v>
      </c>
      <c r="B84" s="280" t="s">
        <v>45</v>
      </c>
    </row>
    <row r="85" spans="1:2" ht="12.75">
      <c r="A85" s="280" t="s">
        <v>46</v>
      </c>
      <c r="B85" s="280" t="s">
        <v>47</v>
      </c>
    </row>
    <row r="86" spans="1:2" ht="12.75">
      <c r="A86" s="280" t="s">
        <v>285</v>
      </c>
      <c r="B86" s="280" t="s">
        <v>286</v>
      </c>
    </row>
    <row r="87" spans="1:2" ht="12.75">
      <c r="A87" s="280" t="s">
        <v>48</v>
      </c>
      <c r="B87" s="280" t="s">
        <v>49</v>
      </c>
    </row>
    <row r="88" spans="1:2" ht="12.75">
      <c r="A88" s="280" t="s">
        <v>50</v>
      </c>
      <c r="B88" s="280" t="s">
        <v>51</v>
      </c>
    </row>
    <row r="89" spans="1:2" ht="12.75">
      <c r="A89" s="280" t="s">
        <v>52</v>
      </c>
      <c r="B89" s="280" t="s">
        <v>53</v>
      </c>
    </row>
    <row r="90" spans="1:2" ht="12.75">
      <c r="A90" s="280" t="s">
        <v>54</v>
      </c>
      <c r="B90" s="280" t="s">
        <v>55</v>
      </c>
    </row>
    <row r="91" spans="1:2" ht="12.75">
      <c r="A91" s="280" t="s">
        <v>56</v>
      </c>
      <c r="B91" s="280" t="s">
        <v>57</v>
      </c>
    </row>
    <row r="92" spans="1:2" ht="12.75">
      <c r="A92" s="280" t="s">
        <v>58</v>
      </c>
      <c r="B92" s="280" t="s">
        <v>59</v>
      </c>
    </row>
    <row r="93" spans="1:2" ht="12.75">
      <c r="A93" s="280" t="s">
        <v>60</v>
      </c>
      <c r="B93" s="280" t="s">
        <v>61</v>
      </c>
    </row>
    <row r="94" spans="1:2" ht="12.75">
      <c r="A94" s="280" t="s">
        <v>62</v>
      </c>
      <c r="B94" s="280" t="s">
        <v>63</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58"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dimension ref="A2:O87"/>
  <sheetViews>
    <sheetView showGridLines="0" view="pageBreakPreview" zoomScaleNormal="130" zoomScaleSheetLayoutView="100" zoomScalePageLayoutView="0" workbookViewId="0" topLeftCell="A1">
      <selection activeCell="N79" sqref="N79"/>
    </sheetView>
  </sheetViews>
  <sheetFormatPr defaultColWidth="9.140625" defaultRowHeight="12.75"/>
  <cols>
    <col min="1" max="1" width="5.421875" style="74" customWidth="1"/>
    <col min="2" max="2" width="7.28125" style="75" customWidth="1"/>
    <col min="3" max="11" width="11.7109375" style="75" customWidth="1"/>
    <col min="12" max="12" width="11.7109375" style="76" customWidth="1"/>
    <col min="13" max="16384" width="9.140625" style="75" customWidth="1"/>
  </cols>
  <sheetData>
    <row r="2" spans="2:10" ht="18">
      <c r="B2" s="446" t="str">
        <f>Translations!$B$33</f>
        <v>WYTYCZNE I WARUNKI</v>
      </c>
      <c r="C2" s="446"/>
      <c r="D2" s="446"/>
      <c r="E2" s="446"/>
      <c r="F2" s="446"/>
      <c r="G2" s="446"/>
      <c r="H2" s="446"/>
      <c r="I2" s="446"/>
      <c r="J2" s="446"/>
    </row>
    <row r="3" spans="2:12" ht="12.75">
      <c r="B3" s="448"/>
      <c r="C3" s="448"/>
      <c r="D3" s="448"/>
      <c r="E3" s="448"/>
      <c r="F3" s="448"/>
      <c r="G3" s="448"/>
      <c r="H3" s="448"/>
      <c r="I3" s="448"/>
      <c r="J3" s="448"/>
      <c r="K3" s="448"/>
      <c r="L3" s="448"/>
    </row>
    <row r="4" spans="1:12" ht="38.25" customHeight="1">
      <c r="A4" s="74">
        <v>1</v>
      </c>
      <c r="B4" s="447" t="str">
        <f>Translations!$B$34</f>
        <v>Dyrektywa 2003/87/WE ostatnio zmieniona dyrektywą 2009/29/WE (zwana dalej (zmienioną) „dyrektywą EU ETS”)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v>
      </c>
      <c r="C4" s="388"/>
      <c r="D4" s="388"/>
      <c r="E4" s="388"/>
      <c r="F4" s="388"/>
      <c r="G4" s="388"/>
      <c r="H4" s="388"/>
      <c r="I4" s="388"/>
      <c r="J4" s="388"/>
      <c r="K4" s="388"/>
      <c r="L4" s="388"/>
    </row>
    <row r="5" spans="1:12" s="43" customFormat="1" ht="12.75" customHeight="1">
      <c r="A5" s="47"/>
      <c r="B5" s="419" t="str">
        <f>Translations!$B$35</f>
        <v>Dyrektywa jest dostępna pod adresem:</v>
      </c>
      <c r="C5" s="419"/>
      <c r="D5" s="419"/>
      <c r="E5" s="419"/>
      <c r="F5" s="419"/>
      <c r="G5" s="419"/>
      <c r="H5" s="419"/>
      <c r="I5" s="419"/>
      <c r="J5" s="419"/>
      <c r="K5" s="419"/>
      <c r="L5" s="419"/>
    </row>
    <row r="6" spans="1:12" s="43" customFormat="1" ht="25.5" customHeight="1">
      <c r="A6" s="48"/>
      <c r="B6" s="440" t="str">
        <f>HYPERLINK(Translations!$B$36,Translations!$B$36)</f>
        <v>http://eur-lex.europa.eu/LexUriServ/LexUriServ.do?uri=CONSLEG:2003L0087:20090625:PL:PDF</v>
      </c>
      <c r="C6" s="432"/>
      <c r="D6" s="432"/>
      <c r="E6" s="432"/>
      <c r="F6" s="432"/>
      <c r="G6" s="432"/>
      <c r="H6" s="432"/>
      <c r="I6" s="432"/>
      <c r="J6" s="432"/>
      <c r="K6" s="432"/>
      <c r="L6" s="441"/>
    </row>
    <row r="7" spans="1:12" s="43" customFormat="1" ht="25.5" customHeight="1">
      <c r="A7" s="47">
        <v>2</v>
      </c>
      <c r="B7" s="419" t="str">
        <f>Translations!$B$37</f>
        <v>Rozporządzenie w sprawie monitorowania i raportowania (rozporządzenie Komisji (UE) nr 601/2012, zwane dalej rozporządzeniem „MRR”) określa dalsze wymogi dotyczące monitorowania i raportowania. Rozporządzenie MRR jest dostępne pod adresem:</v>
      </c>
      <c r="C7" s="419"/>
      <c r="D7" s="419"/>
      <c r="E7" s="419"/>
      <c r="F7" s="419"/>
      <c r="G7" s="419"/>
      <c r="H7" s="419"/>
      <c r="I7" s="419"/>
      <c r="J7" s="419"/>
      <c r="K7" s="419"/>
      <c r="L7" s="419"/>
    </row>
    <row r="8" spans="1:12" s="43" customFormat="1" ht="12.75" customHeight="1">
      <c r="A8" s="47"/>
      <c r="B8" s="440" t="str">
        <f>HYPERLINK(Translations!$B$38,Translations!$B$38)</f>
        <v>http://eur-lex.europa.eu/LexUriServ/LexUriServ.do?uri=OJ:L:2012:181:0030:0104:PL:PDF</v>
      </c>
      <c r="C8" s="432"/>
      <c r="D8" s="432"/>
      <c r="E8" s="432"/>
      <c r="F8" s="432"/>
      <c r="G8" s="432"/>
      <c r="H8" s="432"/>
      <c r="I8" s="432"/>
      <c r="J8" s="432"/>
      <c r="K8" s="432"/>
      <c r="L8" s="441"/>
    </row>
    <row r="9" spans="1:12" s="43" customFormat="1" ht="25.5" customHeight="1">
      <c r="A9" s="47"/>
      <c r="B9" s="419" t="str">
        <f>Translations!$B$39</f>
        <v>Artykuł 12 rozporządzenia MRR określa szczególne wymogi dotyczące treści i składania planu monitorowania oraz jego aktualizacji. Artykuł 12 określa znaczenie planu monitorowania w następujący sposób:</v>
      </c>
      <c r="C9" s="419"/>
      <c r="D9" s="419"/>
      <c r="E9" s="419"/>
      <c r="F9" s="419"/>
      <c r="G9" s="419"/>
      <c r="H9" s="419"/>
      <c r="I9" s="419"/>
      <c r="J9" s="419"/>
      <c r="K9" s="419"/>
      <c r="L9" s="419"/>
    </row>
    <row r="10" spans="1:12" s="43" customFormat="1" ht="25.5" customHeight="1">
      <c r="A10" s="47"/>
      <c r="B10" s="439" t="str">
        <f>Translations!$B$40</f>
        <v>Plan monitorowania obejmuje szczegółową, pełną i przejrzystą dokumentację metodyki monitorowania konkretnej instalacji lub operatora statku powietrznego i zawiera co najmniej elementy określone w załączniku I.</v>
      </c>
      <c r="C10" s="439"/>
      <c r="D10" s="439"/>
      <c r="E10" s="439"/>
      <c r="F10" s="439"/>
      <c r="G10" s="439"/>
      <c r="H10" s="439"/>
      <c r="I10" s="439"/>
      <c r="J10" s="439"/>
      <c r="K10" s="439"/>
      <c r="L10" s="439"/>
    </row>
    <row r="11" spans="1:12" s="43" customFormat="1" ht="12.75">
      <c r="A11" s="47"/>
      <c r="B11" s="419" t="str">
        <f>Translations!$B$41</f>
        <v>Ponadto art. 74 ust. 1 stanowi, że:</v>
      </c>
      <c r="C11" s="419"/>
      <c r="D11" s="419"/>
      <c r="E11" s="419"/>
      <c r="F11" s="419"/>
      <c r="G11" s="419"/>
      <c r="H11" s="419"/>
      <c r="I11" s="419"/>
      <c r="J11" s="419"/>
      <c r="K11" s="419"/>
      <c r="L11" s="419"/>
    </row>
    <row r="12" spans="1:12" s="43" customFormat="1" ht="63.75" customHeight="1">
      <c r="A12" s="47"/>
      <c r="B12" s="439" t="str">
        <f>Translations!$B$42</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12" s="439"/>
      <c r="D12" s="439"/>
      <c r="E12" s="439"/>
      <c r="F12" s="439"/>
      <c r="G12" s="439"/>
      <c r="H12" s="439"/>
      <c r="I12" s="439"/>
      <c r="J12" s="439"/>
      <c r="K12" s="439"/>
      <c r="L12" s="439"/>
    </row>
    <row r="13" spans="1:12" s="43" customFormat="1" ht="38.25" customHeight="1">
      <c r="A13" s="47"/>
      <c r="B13" s="419" t="str">
        <f>Translations!$B$43</f>
        <v>Niniejszy plik jest opracowanym przez Komisję Europejską wspomnianym formularzem do sporządzania planów monitorowania wielkości emisji operatorów statków powietrznych i zawiera wymogi określone w załączniku I oraz dodatkowe wymogi mające pomóc operatorowi statku powietrznego w wykazaniu zgodności z rozporządzeniem MRR. 
W określonych warunkach opisanych poniżej mógł on zostać w ograniczonym stopniu zmieniony przez właściwy organ państwa członkowskiego. </v>
      </c>
      <c r="C13" s="419"/>
      <c r="D13" s="419"/>
      <c r="E13" s="419"/>
      <c r="F13" s="419"/>
      <c r="G13" s="419"/>
      <c r="H13" s="419"/>
      <c r="I13" s="419"/>
      <c r="J13" s="419"/>
      <c r="K13" s="419"/>
      <c r="L13" s="419"/>
    </row>
    <row r="14" spans="1:12" s="43" customFormat="1" ht="12.75" customHeight="1">
      <c r="A14" s="47"/>
      <c r="B14" s="419" t="str">
        <f>Translations!$B$832</f>
        <v>Niniejszy formularz planu monitorowania odzwierciedla stanowisko służb Komisji w momencie publikacji. </v>
      </c>
      <c r="C14" s="419"/>
      <c r="D14" s="419"/>
      <c r="E14" s="419"/>
      <c r="F14" s="419"/>
      <c r="G14" s="419"/>
      <c r="H14" s="419"/>
      <c r="I14" s="419"/>
      <c r="J14" s="419"/>
      <c r="K14" s="419"/>
      <c r="L14" s="419"/>
    </row>
    <row r="15" spans="1:12" s="43" customFormat="1" ht="51" customHeight="1">
      <c r="A15" s="47"/>
      <c r="B15" s="420" t="str">
        <f>Translations!$B$833</f>
        <v>Jest to ostateczna wersja formularza planu monitorowania dla operatorów statków powietrznych, zatwierdzona przez Komitet ds. Zmian Klimatu podczas posiedzenia w dniu 11 lipca 2012 r.</v>
      </c>
      <c r="C15" s="421"/>
      <c r="D15" s="421"/>
      <c r="E15" s="421"/>
      <c r="F15" s="421"/>
      <c r="G15" s="421"/>
      <c r="H15" s="421"/>
      <c r="I15" s="421"/>
      <c r="J15" s="421"/>
      <c r="K15" s="421"/>
      <c r="L15" s="422"/>
    </row>
    <row r="16" spans="1:12" s="43" customFormat="1" ht="12.75" customHeight="1">
      <c r="A16" s="47"/>
      <c r="B16" s="1"/>
      <c r="C16" s="1"/>
      <c r="D16" s="1"/>
      <c r="E16" s="1"/>
      <c r="F16" s="1"/>
      <c r="G16" s="1"/>
      <c r="H16" s="1"/>
      <c r="I16" s="1"/>
      <c r="J16" s="1"/>
      <c r="K16" s="1"/>
      <c r="L16" s="1"/>
    </row>
    <row r="17" spans="1:12" s="43" customFormat="1" ht="12.75" customHeight="1">
      <c r="A17" s="47">
        <v>3</v>
      </c>
      <c r="B17" s="419" t="str">
        <f>Translations!$B$44</f>
        <v>Wszystkie wytyczne Komisji dotyczące rozporządzenia w sprawie monitorowania i raportowania dostępne są pod adresem:</v>
      </c>
      <c r="C17" s="419"/>
      <c r="D17" s="419"/>
      <c r="E17" s="419"/>
      <c r="F17" s="419"/>
      <c r="G17" s="419"/>
      <c r="H17" s="419"/>
      <c r="I17" s="419"/>
      <c r="J17" s="419"/>
      <c r="K17" s="419"/>
      <c r="L17" s="419"/>
    </row>
    <row r="18" spans="1:12" s="43" customFormat="1" ht="12.75" customHeight="1">
      <c r="A18" s="47"/>
      <c r="B18" s="432" t="str">
        <f>Translations!$B$45</f>
        <v>http://ec.europa.eu/clima/policies/ets/monitoring/index_en.htm</v>
      </c>
      <c r="C18" s="432"/>
      <c r="D18" s="432"/>
      <c r="E18" s="432"/>
      <c r="F18" s="432"/>
      <c r="G18" s="432"/>
      <c r="H18" s="432"/>
      <c r="I18" s="432"/>
      <c r="J18" s="432"/>
      <c r="K18" s="432"/>
      <c r="L18" s="433"/>
    </row>
    <row r="19" spans="1:12" s="43" customFormat="1" ht="12.75">
      <c r="A19" s="42"/>
      <c r="B19" s="44"/>
      <c r="C19" s="44"/>
      <c r="D19" s="44"/>
      <c r="E19" s="44"/>
      <c r="F19" s="44"/>
      <c r="G19" s="44"/>
      <c r="H19" s="44"/>
      <c r="I19" s="44"/>
      <c r="J19" s="44"/>
      <c r="K19" s="44"/>
      <c r="L19" s="45"/>
    </row>
    <row r="20" spans="1:12" ht="51" customHeight="1">
      <c r="A20" s="74">
        <v>4</v>
      </c>
      <c r="B20" s="447" t="str">
        <f>Translations!$B$46</f>
        <v>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v>
      </c>
      <c r="C20" s="388"/>
      <c r="D20" s="388"/>
      <c r="E20" s="388"/>
      <c r="F20" s="388"/>
      <c r="G20" s="388"/>
      <c r="H20" s="388"/>
      <c r="I20" s="388"/>
      <c r="J20" s="388"/>
      <c r="K20" s="388"/>
      <c r="L20" s="388"/>
    </row>
    <row r="21" spans="2:12" ht="38.25" customHeight="1">
      <c r="B21" s="449" t="str">
        <f>Translations!$B$47</f>
        <v>W związku z tym wszystkie odniesienia do państw członkowskich w niniejszym formularzu należy interpretować jako obejmujące wszystkie 30 (31 od 2013 r.) państwa EOG. Do EOG należy 27 (28 od 2013 r.) państw członkowskich UE, Islandia, Liechtenstein i Norwegia.</v>
      </c>
      <c r="C21" s="449"/>
      <c r="D21" s="449"/>
      <c r="E21" s="449"/>
      <c r="F21" s="449"/>
      <c r="G21" s="449"/>
      <c r="H21" s="449"/>
      <c r="I21" s="449"/>
      <c r="J21" s="449"/>
      <c r="K21" s="449"/>
      <c r="L21" s="449"/>
    </row>
    <row r="22" spans="1:12" s="78" customFormat="1" ht="15.75">
      <c r="A22" s="74"/>
      <c r="B22" s="450" t="str">
        <f>Translations!$B$48</f>
        <v>Przed wypełnieniem niniejszego dokumentu należy wykonać następujące czynności:</v>
      </c>
      <c r="C22" s="450"/>
      <c r="D22" s="450"/>
      <c r="E22" s="450"/>
      <c r="F22" s="450"/>
      <c r="G22" s="450"/>
      <c r="H22" s="450"/>
      <c r="I22" s="450"/>
      <c r="J22" s="450"/>
      <c r="K22" s="450"/>
      <c r="L22" s="450"/>
    </row>
    <row r="23" spans="2:12" ht="51" customHeight="1">
      <c r="B23" s="79" t="s">
        <v>114</v>
      </c>
      <c r="C23" s="449" t="str">
        <f>Translations!$B$49</f>
        <v>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v>
      </c>
      <c r="D23" s="388"/>
      <c r="E23" s="388"/>
      <c r="F23" s="388"/>
      <c r="G23" s="388"/>
      <c r="H23" s="388"/>
      <c r="I23" s="388"/>
      <c r="J23" s="388"/>
      <c r="K23" s="388"/>
      <c r="L23" s="388"/>
    </row>
    <row r="24" spans="2:12" ht="25.5" customHeight="1">
      <c r="B24" s="79" t="s">
        <v>117</v>
      </c>
      <c r="C24" s="388" t="str">
        <f>Translations!$B$50</f>
        <v>Należy zidentyfikować właściwy organ odpowiedzialny za dany przypadek w tym administrującym państwie członkowskim (w państwie członkowskim może być więcej niż jeden właściwy organ). </v>
      </c>
      <c r="D24" s="388"/>
      <c r="E24" s="388"/>
      <c r="F24" s="388"/>
      <c r="G24" s="388"/>
      <c r="H24" s="388"/>
      <c r="I24" s="388"/>
      <c r="J24" s="388"/>
      <c r="K24" s="388"/>
      <c r="L24" s="388"/>
    </row>
    <row r="25" spans="2:12" ht="25.5" customHeight="1">
      <c r="B25" s="79" t="s">
        <v>122</v>
      </c>
      <c r="C25" s="388"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25" s="388"/>
      <c r="E25" s="388"/>
      <c r="F25" s="388"/>
      <c r="G25" s="388"/>
      <c r="H25" s="388"/>
      <c r="I25" s="388"/>
      <c r="J25" s="388"/>
      <c r="K25" s="388"/>
      <c r="L25" s="388"/>
    </row>
    <row r="26" spans="2:12" ht="25.5" customHeight="1">
      <c r="B26" s="79" t="s">
        <v>118</v>
      </c>
      <c r="C26" s="447"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26" s="388"/>
      <c r="E26" s="388"/>
      <c r="F26" s="388"/>
      <c r="G26" s="388"/>
      <c r="H26" s="388"/>
      <c r="I26" s="388"/>
      <c r="J26" s="388"/>
      <c r="K26" s="388"/>
      <c r="L26" s="388"/>
    </row>
    <row r="27" spans="1:12" s="43" customFormat="1" ht="12.75">
      <c r="A27" s="42"/>
      <c r="B27" s="46" t="s">
        <v>119</v>
      </c>
      <c r="C27" s="419" t="str">
        <f>Translations!$B$53</f>
        <v>Przed wypełnieniem formularza proszę uważnie przeczytać poniższe instrukcje.</v>
      </c>
      <c r="D27" s="419"/>
      <c r="E27" s="419"/>
      <c r="F27" s="419"/>
      <c r="G27" s="419"/>
      <c r="H27" s="419"/>
      <c r="I27" s="419"/>
      <c r="J27" s="419"/>
      <c r="K27" s="419"/>
      <c r="L27" s="419"/>
    </row>
    <row r="28" spans="2:12" ht="12.75">
      <c r="B28" s="448"/>
      <c r="C28" s="448"/>
      <c r="D28" s="448"/>
      <c r="E28" s="448"/>
      <c r="F28" s="448"/>
      <c r="G28" s="448"/>
      <c r="H28" s="448"/>
      <c r="I28" s="448"/>
      <c r="J28" s="448"/>
      <c r="K28" s="448"/>
      <c r="L28" s="448"/>
    </row>
    <row r="29" spans="1:12" ht="15" customHeight="1">
      <c r="A29" s="74">
        <v>5</v>
      </c>
      <c r="B29" s="438" t="str">
        <f>Translations!$B$54</f>
        <v>Niniejszy plan monitorowania należy przedłożyć właściwemu organowi pod adresem:</v>
      </c>
      <c r="C29" s="438"/>
      <c r="D29" s="438"/>
      <c r="E29" s="438"/>
      <c r="F29" s="438"/>
      <c r="G29" s="438"/>
      <c r="H29" s="438"/>
      <c r="I29" s="438"/>
      <c r="J29" s="438"/>
      <c r="K29" s="438"/>
      <c r="L29" s="438"/>
    </row>
    <row r="30" spans="2:12" ht="12.75">
      <c r="B30" s="81"/>
      <c r="C30" s="81"/>
      <c r="D30" s="81"/>
      <c r="E30" s="81"/>
      <c r="F30" s="81"/>
      <c r="G30" s="81"/>
      <c r="H30" s="81"/>
      <c r="I30" s="81"/>
      <c r="J30" s="81"/>
      <c r="K30" s="81"/>
      <c r="L30" s="82"/>
    </row>
    <row r="31" spans="2:12" ht="12.75">
      <c r="B31" s="81"/>
      <c r="C31" s="81"/>
      <c r="D31" s="81"/>
      <c r="E31" s="451" t="str">
        <f>Translations!$B$55</f>
        <v>Ministerstwo Środowiska
ul. Wawelska 52/54
00-922 Warszawa</v>
      </c>
      <c r="F31" s="452"/>
      <c r="G31" s="452"/>
      <c r="H31" s="453"/>
      <c r="I31" s="81"/>
      <c r="J31" s="81"/>
      <c r="K31" s="81"/>
      <c r="L31" s="82"/>
    </row>
    <row r="32" spans="2:12" ht="12.75">
      <c r="B32" s="81"/>
      <c r="C32" s="81"/>
      <c r="D32" s="81"/>
      <c r="E32" s="454"/>
      <c r="F32" s="455"/>
      <c r="G32" s="455"/>
      <c r="H32" s="456"/>
      <c r="I32" s="81"/>
      <c r="J32" s="81"/>
      <c r="K32" s="81"/>
      <c r="L32" s="82"/>
    </row>
    <row r="33" spans="2:12" ht="12.75">
      <c r="B33" s="81"/>
      <c r="C33" s="81"/>
      <c r="D33" s="81"/>
      <c r="E33" s="454"/>
      <c r="F33" s="455"/>
      <c r="G33" s="455"/>
      <c r="H33" s="456"/>
      <c r="I33" s="81"/>
      <c r="J33" s="81"/>
      <c r="K33" s="81"/>
      <c r="L33" s="82"/>
    </row>
    <row r="34" spans="2:12" ht="12.75">
      <c r="B34" s="81"/>
      <c r="D34" s="81"/>
      <c r="E34" s="454"/>
      <c r="F34" s="455"/>
      <c r="G34" s="455"/>
      <c r="H34" s="456"/>
      <c r="I34" s="81"/>
      <c r="J34" s="81"/>
      <c r="K34" s="81"/>
      <c r="L34" s="82"/>
    </row>
    <row r="35" spans="2:12" ht="12.75">
      <c r="B35" s="81"/>
      <c r="C35" s="81"/>
      <c r="D35" s="81"/>
      <c r="E35" s="454"/>
      <c r="F35" s="455"/>
      <c r="G35" s="455"/>
      <c r="H35" s="456"/>
      <c r="I35" s="81"/>
      <c r="J35" s="81"/>
      <c r="K35" s="81"/>
      <c r="L35" s="82"/>
    </row>
    <row r="36" spans="2:12" ht="12.75">
      <c r="B36" s="81"/>
      <c r="C36" s="81"/>
      <c r="D36" s="81"/>
      <c r="E36" s="454"/>
      <c r="F36" s="455"/>
      <c r="G36" s="455"/>
      <c r="H36" s="456"/>
      <c r="I36" s="81"/>
      <c r="J36" s="81"/>
      <c r="K36" s="81"/>
      <c r="L36" s="82"/>
    </row>
    <row r="37" spans="2:12" ht="12.75">
      <c r="B37" s="81"/>
      <c r="C37" s="81"/>
      <c r="D37" s="81"/>
      <c r="E37" s="454"/>
      <c r="F37" s="455"/>
      <c r="G37" s="455"/>
      <c r="H37" s="456"/>
      <c r="I37" s="81"/>
      <c r="J37" s="81"/>
      <c r="K37" s="81"/>
      <c r="L37" s="82"/>
    </row>
    <row r="38" spans="2:12" ht="12.75">
      <c r="B38" s="81"/>
      <c r="C38" s="81"/>
      <c r="D38" s="81"/>
      <c r="E38" s="457"/>
      <c r="F38" s="458"/>
      <c r="G38" s="458"/>
      <c r="H38" s="459"/>
      <c r="I38" s="81"/>
      <c r="J38" s="81"/>
      <c r="K38" s="81"/>
      <c r="L38" s="82"/>
    </row>
    <row r="39" spans="2:12" ht="12.75">
      <c r="B39" s="81"/>
      <c r="C39" s="81"/>
      <c r="D39" s="81"/>
      <c r="E39" s="81"/>
      <c r="F39" s="81"/>
      <c r="G39" s="81"/>
      <c r="H39" s="81"/>
      <c r="I39" s="81"/>
      <c r="J39" s="81"/>
      <c r="K39" s="81"/>
      <c r="L39" s="82"/>
    </row>
    <row r="40" spans="1:12" ht="76.5" customHeight="1">
      <c r="A40" s="74">
        <v>6</v>
      </c>
      <c r="B40" s="447" t="str">
        <f>Translations!$B$56</f>
        <v>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v>
      </c>
      <c r="C40" s="388"/>
      <c r="D40" s="388"/>
      <c r="E40" s="388"/>
      <c r="F40" s="388"/>
      <c r="G40" s="388"/>
      <c r="H40" s="388"/>
      <c r="I40" s="388"/>
      <c r="J40" s="388"/>
      <c r="K40" s="388"/>
      <c r="L40" s="388"/>
    </row>
    <row r="41" spans="1:12" ht="63.75" customHeight="1">
      <c r="A41" s="74">
        <v>7</v>
      </c>
      <c r="B41" s="447" t="str">
        <f>Translations!$B$57</f>
        <v>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v>
      </c>
      <c r="C41" s="388"/>
      <c r="D41" s="388"/>
      <c r="E41" s="388"/>
      <c r="F41" s="388"/>
      <c r="G41" s="388"/>
      <c r="H41" s="388"/>
      <c r="I41" s="388"/>
      <c r="J41" s="388"/>
      <c r="K41" s="388"/>
      <c r="L41" s="388"/>
    </row>
    <row r="42" spans="1:12" ht="25.5" customHeight="1">
      <c r="A42" s="74">
        <v>8</v>
      </c>
      <c r="B42" s="460" t="str">
        <f>Translations!$B$58</f>
        <v>Wszystkie zmiany planu monitorowania należy wprowadzać oraz rejestrować zgodnie z art. 16 rozporządzenia MRR.</v>
      </c>
      <c r="C42" s="461"/>
      <c r="D42" s="461"/>
      <c r="E42" s="461"/>
      <c r="F42" s="461"/>
      <c r="G42" s="461"/>
      <c r="H42" s="461"/>
      <c r="I42" s="461"/>
      <c r="J42" s="461"/>
      <c r="K42" s="461"/>
      <c r="L42" s="461"/>
    </row>
    <row r="43" spans="1:12" ht="38.25" customHeight="1">
      <c r="A43" s="74">
        <v>9</v>
      </c>
      <c r="B43" s="388" t="str">
        <f>Translations!$B$59</f>
        <v>Jeżeli potrzebna jest pomoc w wypełnianiu planu monitorowania, należy skontaktować się z właściwym organem. Niektóre państwa członkowskie opracowały wytyczne, które mogą się okazać przydatne.</v>
      </c>
      <c r="C43" s="388"/>
      <c r="D43" s="388"/>
      <c r="E43" s="388"/>
      <c r="F43" s="388"/>
      <c r="G43" s="388"/>
      <c r="H43" s="388"/>
      <c r="I43" s="388"/>
      <c r="J43" s="388"/>
      <c r="K43" s="388"/>
      <c r="L43" s="388"/>
    </row>
    <row r="44" spans="1:12" ht="63.75" customHeight="1">
      <c r="A44" s="74">
        <v>10</v>
      </c>
      <c r="B44" s="449" t="str">
        <f>Translations!$B$60</f>
        <v>Oświadczenie o poufności –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44" s="388"/>
      <c r="D44" s="388"/>
      <c r="E44" s="388"/>
      <c r="F44" s="388"/>
      <c r="G44" s="388"/>
      <c r="H44" s="388"/>
      <c r="I44" s="388"/>
      <c r="J44" s="388"/>
      <c r="K44" s="388"/>
      <c r="L44" s="388"/>
    </row>
    <row r="46" spans="2:12" ht="15.75">
      <c r="B46" s="442" t="str">
        <f>Translations!$B$61</f>
        <v>Źródła informacji:</v>
      </c>
      <c r="C46" s="442"/>
      <c r="D46" s="442"/>
      <c r="E46" s="442"/>
      <c r="F46" s="442"/>
      <c r="G46" s="442"/>
      <c r="H46" s="442"/>
      <c r="I46" s="442"/>
      <c r="J46" s="442"/>
      <c r="K46" s="442"/>
      <c r="L46" s="442"/>
    </row>
    <row r="47" ht="12.75">
      <c r="B47" s="84" t="str">
        <f>Translations!$B$62</f>
        <v>Strony internetowe UE:</v>
      </c>
    </row>
    <row r="48" spans="1:12" s="43" customFormat="1" ht="12.75">
      <c r="A48" s="42"/>
      <c r="B48" s="52" t="str">
        <f>Translations!$B$63</f>
        <v>Prawodawstwo UE:</v>
      </c>
      <c r="C48" s="44"/>
      <c r="D48" s="434" t="str">
        <f>Translations!$B$64</f>
        <v>http://eur-lex.europa.eu/pl/index.htm </v>
      </c>
      <c r="E48" s="435"/>
      <c r="F48" s="435"/>
      <c r="G48" s="435"/>
      <c r="H48" s="435"/>
      <c r="I48" s="435"/>
      <c r="J48" s="44"/>
      <c r="K48" s="44"/>
      <c r="L48" s="45"/>
    </row>
    <row r="49" spans="1:12" s="43" customFormat="1" ht="12.75">
      <c r="A49" s="42"/>
      <c r="B49" s="52" t="str">
        <f>Translations!$B$65</f>
        <v>EU ETS ogólnie:</v>
      </c>
      <c r="C49" s="44"/>
      <c r="D49" s="437" t="str">
        <f>Translations!$B$66</f>
        <v>http://ec.europa.eu/clima/policies/ets/index_en.htm</v>
      </c>
      <c r="E49" s="392"/>
      <c r="F49" s="392"/>
      <c r="G49" s="392"/>
      <c r="H49" s="392"/>
      <c r="I49" s="392"/>
      <c r="J49" s="44"/>
      <c r="K49" s="44"/>
      <c r="L49" s="45"/>
    </row>
    <row r="50" spans="1:12" s="43" customFormat="1" ht="12.75">
      <c r="A50" s="42"/>
      <c r="B50" s="54" t="str">
        <f>Translations!$B$67</f>
        <v>EU ETS w odniesieniu do lotnictwa: </v>
      </c>
      <c r="C50" s="44"/>
      <c r="D50" s="437" t="str">
        <f>Translations!$B$68</f>
        <v>http://ec.europa.eu/clima/policies/transport/aviation/index_en.htm</v>
      </c>
      <c r="E50" s="392"/>
      <c r="F50" s="392"/>
      <c r="G50" s="392"/>
      <c r="H50" s="392"/>
      <c r="I50" s="392"/>
      <c r="J50" s="44"/>
      <c r="K50" s="44"/>
      <c r="L50" s="45"/>
    </row>
    <row r="51" spans="1:12" s="43" customFormat="1" ht="12.75">
      <c r="A51" s="42"/>
      <c r="B51" s="52" t="str">
        <f>Translations!$B$69</f>
        <v>Monitorowanie i raportowanie w EU ETS: </v>
      </c>
      <c r="C51" s="44"/>
      <c r="D51" s="44"/>
      <c r="E51" s="44"/>
      <c r="F51" s="44"/>
      <c r="G51" s="44"/>
      <c r="H51" s="44"/>
      <c r="I51" s="44"/>
      <c r="J51" s="44"/>
      <c r="K51" s="44"/>
      <c r="L51" s="45"/>
    </row>
    <row r="52" spans="1:12" s="43" customFormat="1" ht="12.75">
      <c r="A52" s="42"/>
      <c r="B52" s="52"/>
      <c r="C52" s="44"/>
      <c r="D52" s="436" t="str">
        <f>Translations!$B$45</f>
        <v>http://ec.europa.eu/clima/policies/ets/monitoring/index_en.htm</v>
      </c>
      <c r="E52" s="435"/>
      <c r="F52" s="435"/>
      <c r="G52" s="435"/>
      <c r="H52" s="435"/>
      <c r="I52" s="435"/>
      <c r="J52" s="44"/>
      <c r="K52" s="44"/>
      <c r="L52" s="45"/>
    </row>
    <row r="53" spans="1:12" s="43" customFormat="1" ht="12.75">
      <c r="A53" s="42"/>
      <c r="B53" s="52"/>
      <c r="C53" s="44"/>
      <c r="D53" s="50"/>
      <c r="E53" s="51"/>
      <c r="F53" s="51"/>
      <c r="G53" s="51"/>
      <c r="H53" s="51"/>
      <c r="I53" s="51"/>
      <c r="J53" s="44"/>
      <c r="K53" s="44"/>
      <c r="L53" s="45"/>
    </row>
    <row r="54" ht="12.75">
      <c r="B54" s="84" t="str">
        <f>Translations!$B$70</f>
        <v>Inne strony internetowe:</v>
      </c>
    </row>
    <row r="55" spans="2:9" ht="12.75">
      <c r="B55" s="85" t="str">
        <f>Translations!$B$71</f>
        <v>www.mos.gov.pl; www.kobize.pl</v>
      </c>
      <c r="C55" s="85"/>
      <c r="D55" s="85"/>
      <c r="E55" s="85"/>
      <c r="F55" s="85"/>
      <c r="G55" s="85"/>
      <c r="H55" s="85"/>
      <c r="I55" s="85"/>
    </row>
    <row r="56" spans="2:9" ht="12.75">
      <c r="B56" s="85"/>
      <c r="C56" s="85"/>
      <c r="D56" s="85"/>
      <c r="E56" s="85"/>
      <c r="F56" s="85"/>
      <c r="G56" s="85"/>
      <c r="H56" s="85"/>
      <c r="I56" s="85"/>
    </row>
    <row r="57" ht="12.75">
      <c r="B57" s="84" t="str">
        <f>Translations!$B$72</f>
        <v>Pomoc techniczna:</v>
      </c>
    </row>
    <row r="58" spans="2:9" ht="12.75">
      <c r="B58" s="85" t="str">
        <f>Translations!$B$73</f>
        <v>www.kobize.pl</v>
      </c>
      <c r="C58" s="85"/>
      <c r="D58" s="85"/>
      <c r="E58" s="85"/>
      <c r="F58" s="85"/>
      <c r="G58" s="85"/>
      <c r="H58" s="85"/>
      <c r="I58" s="85"/>
    </row>
    <row r="59" spans="2:9" ht="12.75">
      <c r="B59" s="85"/>
      <c r="C59" s="85"/>
      <c r="D59" s="85"/>
      <c r="E59" s="85"/>
      <c r="F59" s="85"/>
      <c r="G59" s="85"/>
      <c r="H59" s="85"/>
      <c r="I59" s="85"/>
    </row>
    <row r="62" spans="2:12" ht="15.75">
      <c r="B62" s="442" t="str">
        <f>Translations!$B$74</f>
        <v>Sposób korzystania z formularza:</v>
      </c>
      <c r="C62" s="442"/>
      <c r="D62" s="442"/>
      <c r="E62" s="442"/>
      <c r="F62" s="442"/>
      <c r="G62" s="442"/>
      <c r="H62" s="442"/>
      <c r="I62" s="442"/>
      <c r="J62" s="442"/>
      <c r="K62" s="442"/>
      <c r="L62" s="442"/>
    </row>
    <row r="63" spans="2:12" ht="54.75" customHeight="1">
      <c r="B63" s="388" t="str">
        <f>Translations!$B$75</f>
        <v>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v>
      </c>
      <c r="C63" s="388"/>
      <c r="D63" s="388"/>
      <c r="E63" s="388"/>
      <c r="F63" s="388"/>
      <c r="G63" s="388"/>
      <c r="H63" s="388"/>
      <c r="I63" s="388"/>
      <c r="J63" s="388"/>
      <c r="K63" s="388"/>
      <c r="L63" s="443"/>
    </row>
    <row r="64" spans="1:12" s="81" customFormat="1" ht="38.25" customHeight="1">
      <c r="A64" s="74"/>
      <c r="B64" s="388" t="str">
        <f>Translations!$B$76</f>
        <v>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v>
      </c>
      <c r="C64" s="388"/>
      <c r="D64" s="388"/>
      <c r="E64" s="388"/>
      <c r="F64" s="388"/>
      <c r="G64" s="388"/>
      <c r="H64" s="388"/>
      <c r="I64" s="388"/>
      <c r="J64" s="388"/>
      <c r="K64" s="388"/>
      <c r="L64" s="443"/>
    </row>
    <row r="65" spans="1:12" s="81" customFormat="1" ht="51" customHeight="1">
      <c r="A65" s="74"/>
      <c r="B65" s="388"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65" s="388"/>
      <c r="D65" s="388"/>
      <c r="E65" s="388"/>
      <c r="F65" s="388"/>
      <c r="G65" s="388"/>
      <c r="H65" s="388"/>
      <c r="I65" s="388"/>
      <c r="J65" s="388"/>
      <c r="K65" s="388"/>
      <c r="L65" s="443"/>
    </row>
    <row r="66" spans="1:12" s="81" customFormat="1" ht="12.75">
      <c r="A66" s="74"/>
      <c r="B66" s="444" t="str">
        <f>Translations!$B$78</f>
        <v>Legenda kolorów i czcionek:</v>
      </c>
      <c r="C66" s="444"/>
      <c r="D66" s="444"/>
      <c r="E66" s="444"/>
      <c r="F66" s="444"/>
      <c r="G66" s="444"/>
      <c r="H66" s="444"/>
      <c r="I66" s="444"/>
      <c r="J66" s="444"/>
      <c r="K66" s="444"/>
      <c r="L66" s="445"/>
    </row>
    <row r="67" spans="3:12" s="43" customFormat="1" ht="12.75">
      <c r="C67" s="441" t="str">
        <f>Translations!$B$79</f>
        <v>Czarny tekst pogrubiony:</v>
      </c>
      <c r="D67" s="391"/>
      <c r="E67" s="426" t="str">
        <f>Translations!$B$80</f>
        <v>Tekst ten pochodzi z formularza Komisji. Należy pozostawić go bez zmian.</v>
      </c>
      <c r="F67" s="426"/>
      <c r="G67" s="426"/>
      <c r="H67" s="426"/>
      <c r="I67" s="426"/>
      <c r="J67" s="426"/>
      <c r="K67" s="426"/>
      <c r="L67" s="425"/>
    </row>
    <row r="68" spans="3:12" s="43" customFormat="1" ht="25.5" customHeight="1">
      <c r="C68" s="431" t="str">
        <f>Translations!$B$81</f>
        <v>Mniejszy tekst kursywą:</v>
      </c>
      <c r="D68" s="431"/>
      <c r="E68" s="426" t="str">
        <f>Translations!$B$82</f>
        <v>Tekst ten zawiera bardziej szczegółowe wyjaśnienia. Państwa członkowskie mogą dodawać dalsze wyjaśnienia w wersjach formularza dla poszczególnych państw członkowskich.</v>
      </c>
      <c r="F68" s="426"/>
      <c r="G68" s="426"/>
      <c r="H68" s="426"/>
      <c r="I68" s="426"/>
      <c r="J68" s="426"/>
      <c r="K68" s="426"/>
      <c r="L68" s="425"/>
    </row>
    <row r="69" spans="3:12" s="43" customFormat="1" ht="12.75">
      <c r="C69" s="427"/>
      <c r="D69" s="428"/>
      <c r="E69" s="425" t="str">
        <f>Translations!$B$83</f>
        <v>Jasnożółte pola to pola do wprowadzania danych.</v>
      </c>
      <c r="F69" s="419"/>
      <c r="G69" s="419"/>
      <c r="H69" s="419"/>
      <c r="I69" s="419"/>
      <c r="J69" s="419"/>
      <c r="K69" s="419"/>
      <c r="L69" s="419"/>
    </row>
    <row r="70" spans="3:12" s="43" customFormat="1" ht="25.5" customHeight="1">
      <c r="C70" s="429"/>
      <c r="D70" s="430"/>
      <c r="E70" s="425" t="str">
        <f>Translations!$B$84</f>
        <v>Zielone pola ukazują automatycznie obliczone wyniki. Czerwony tekst pokazuje komunikaty o błędzie (brakujące dane itp.).</v>
      </c>
      <c r="F70" s="419"/>
      <c r="G70" s="419"/>
      <c r="H70" s="419"/>
      <c r="I70" s="419"/>
      <c r="J70" s="419"/>
      <c r="K70" s="419"/>
      <c r="L70" s="419"/>
    </row>
    <row r="71" spans="3:12" s="43" customFormat="1" ht="25.5" customHeight="1">
      <c r="C71" s="423"/>
      <c r="D71" s="424"/>
      <c r="E71" s="425" t="str">
        <f>Translations!$B$85</f>
        <v>Pola zakreskowane wskazują, że wprowadzenie danych w tym polu nie jest istotne z uwagi na dane, które zostały wprowadzone w innym polu.</v>
      </c>
      <c r="F71" s="426"/>
      <c r="G71" s="426"/>
      <c r="H71" s="426"/>
      <c r="I71" s="426"/>
      <c r="J71" s="426"/>
      <c r="K71" s="426"/>
      <c r="L71" s="425"/>
    </row>
    <row r="72" spans="3:12" s="43" customFormat="1" ht="25.5" customHeight="1">
      <c r="C72" s="88"/>
      <c r="D72" s="89"/>
      <c r="E72" s="426" t="str">
        <f>Translations!$B$86</f>
        <v>Pola szare są wypełniane przez państwa członkowskie przed opublikowaniem dostosowanych indywidualnie wersji formularza.</v>
      </c>
      <c r="F72" s="419"/>
      <c r="G72" s="419"/>
      <c r="H72" s="419"/>
      <c r="I72" s="419"/>
      <c r="J72" s="419"/>
      <c r="K72" s="419"/>
      <c r="L72" s="419"/>
    </row>
    <row r="73" spans="1:12" s="81" customFormat="1" ht="12.75">
      <c r="A73" s="74"/>
      <c r="B73" s="86"/>
      <c r="C73" s="86"/>
      <c r="D73" s="86"/>
      <c r="E73" s="86"/>
      <c r="F73" s="86"/>
      <c r="G73" s="86"/>
      <c r="H73" s="86"/>
      <c r="I73" s="86"/>
      <c r="J73" s="86"/>
      <c r="K73" s="86"/>
      <c r="L73" s="87"/>
    </row>
    <row r="74" spans="1:12" s="81" customFormat="1" ht="12.75">
      <c r="A74" s="74"/>
      <c r="L74" s="82"/>
    </row>
    <row r="75" spans="2:15" ht="15.75" customHeight="1">
      <c r="B75" s="442" t="str">
        <f>Translations!$B$87</f>
        <v>Tutaj znajduje się wykaz wytycznych danego państwa członkowskiego:</v>
      </c>
      <c r="C75" s="442"/>
      <c r="D75" s="442"/>
      <c r="E75" s="442"/>
      <c r="F75" s="442"/>
      <c r="G75" s="442"/>
      <c r="H75" s="442"/>
      <c r="I75" s="442"/>
      <c r="J75" s="442"/>
      <c r="K75" s="442"/>
      <c r="L75" s="442"/>
      <c r="N75" s="81"/>
      <c r="O75" s="81"/>
    </row>
    <row r="76" spans="2:15" ht="12.75">
      <c r="B76" s="417" t="s">
        <v>1044</v>
      </c>
      <c r="C76" s="418"/>
      <c r="D76" s="418"/>
      <c r="E76" s="418"/>
      <c r="F76" s="418"/>
      <c r="G76" s="418"/>
      <c r="H76" s="418"/>
      <c r="I76" s="418"/>
      <c r="J76" s="418"/>
      <c r="K76" s="418"/>
      <c r="L76" s="418"/>
      <c r="N76" s="81"/>
      <c r="O76" s="81"/>
    </row>
    <row r="77" spans="2:15" ht="12.75">
      <c r="B77" s="418"/>
      <c r="C77" s="418"/>
      <c r="D77" s="418"/>
      <c r="E77" s="418"/>
      <c r="F77" s="418"/>
      <c r="G77" s="418"/>
      <c r="H77" s="418"/>
      <c r="I77" s="418"/>
      <c r="J77" s="418"/>
      <c r="K77" s="418"/>
      <c r="L77" s="418"/>
      <c r="N77" s="81"/>
      <c r="O77" s="81"/>
    </row>
    <row r="78" spans="2:12" ht="12.75">
      <c r="B78" s="418"/>
      <c r="C78" s="418"/>
      <c r="D78" s="418"/>
      <c r="E78" s="418"/>
      <c r="F78" s="418"/>
      <c r="G78" s="418"/>
      <c r="H78" s="418"/>
      <c r="I78" s="418"/>
      <c r="J78" s="418"/>
      <c r="K78" s="418"/>
      <c r="L78" s="418"/>
    </row>
    <row r="79" spans="2:12" ht="12.75">
      <c r="B79" s="418"/>
      <c r="C79" s="418"/>
      <c r="D79" s="418"/>
      <c r="E79" s="418"/>
      <c r="F79" s="418"/>
      <c r="G79" s="418"/>
      <c r="H79" s="418"/>
      <c r="I79" s="418"/>
      <c r="J79" s="418"/>
      <c r="K79" s="418"/>
      <c r="L79" s="418"/>
    </row>
    <row r="80" spans="2:12" ht="12.75">
      <c r="B80" s="418"/>
      <c r="C80" s="418"/>
      <c r="D80" s="418"/>
      <c r="E80" s="418"/>
      <c r="F80" s="418"/>
      <c r="G80" s="418"/>
      <c r="H80" s="418"/>
      <c r="I80" s="418"/>
      <c r="J80" s="418"/>
      <c r="K80" s="418"/>
      <c r="L80" s="418"/>
    </row>
    <row r="81" spans="2:12" ht="12.75">
      <c r="B81" s="418"/>
      <c r="C81" s="418"/>
      <c r="D81" s="418"/>
      <c r="E81" s="418"/>
      <c r="F81" s="418"/>
      <c r="G81" s="418"/>
      <c r="H81" s="418"/>
      <c r="I81" s="418"/>
      <c r="J81" s="418"/>
      <c r="K81" s="418"/>
      <c r="L81" s="418"/>
    </row>
    <row r="82" spans="2:12" ht="12.75">
      <c r="B82" s="418"/>
      <c r="C82" s="418"/>
      <c r="D82" s="418"/>
      <c r="E82" s="418"/>
      <c r="F82" s="418"/>
      <c r="G82" s="418"/>
      <c r="H82" s="418"/>
      <c r="I82" s="418"/>
      <c r="J82" s="418"/>
      <c r="K82" s="418"/>
      <c r="L82" s="418"/>
    </row>
    <row r="83" spans="2:12" ht="12.75">
      <c r="B83" s="418"/>
      <c r="C83" s="418"/>
      <c r="D83" s="418"/>
      <c r="E83" s="418"/>
      <c r="F83" s="418"/>
      <c r="G83" s="418"/>
      <c r="H83" s="418"/>
      <c r="I83" s="418"/>
      <c r="J83" s="418"/>
      <c r="K83" s="418"/>
      <c r="L83" s="418"/>
    </row>
    <row r="84" spans="2:12" ht="12.75">
      <c r="B84" s="418"/>
      <c r="C84" s="418"/>
      <c r="D84" s="418"/>
      <c r="E84" s="418"/>
      <c r="F84" s="418"/>
      <c r="G84" s="418"/>
      <c r="H84" s="418"/>
      <c r="I84" s="418"/>
      <c r="J84" s="418"/>
      <c r="K84" s="418"/>
      <c r="L84" s="418"/>
    </row>
    <row r="85" spans="2:12" ht="12.75">
      <c r="B85" s="418"/>
      <c r="C85" s="418"/>
      <c r="D85" s="418"/>
      <c r="E85" s="418"/>
      <c r="F85" s="418"/>
      <c r="G85" s="418"/>
      <c r="H85" s="418"/>
      <c r="I85" s="418"/>
      <c r="J85" s="418"/>
      <c r="K85" s="418"/>
      <c r="L85" s="418"/>
    </row>
    <row r="86" spans="2:12" ht="12.75">
      <c r="B86" s="418"/>
      <c r="C86" s="418"/>
      <c r="D86" s="418"/>
      <c r="E86" s="418"/>
      <c r="F86" s="418"/>
      <c r="G86" s="418"/>
      <c r="H86" s="418"/>
      <c r="I86" s="418"/>
      <c r="J86" s="418"/>
      <c r="K86" s="418"/>
      <c r="L86" s="418"/>
    </row>
    <row r="87" spans="2:12" ht="12.75">
      <c r="B87" s="418"/>
      <c r="C87" s="418"/>
      <c r="D87" s="418"/>
      <c r="E87" s="418"/>
      <c r="F87" s="418"/>
      <c r="G87" s="418"/>
      <c r="H87" s="418"/>
      <c r="I87" s="418"/>
      <c r="J87" s="418"/>
      <c r="K87" s="418"/>
      <c r="L87" s="418"/>
    </row>
  </sheetData>
  <sheetProtection sheet="1" objects="1" scenarios="1" formatCells="0" formatColumns="0" formatRows="0"/>
  <mergeCells count="55">
    <mergeCell ref="B63:L63"/>
    <mergeCell ref="B44:L44"/>
    <mergeCell ref="E31:H38"/>
    <mergeCell ref="B64:L64"/>
    <mergeCell ref="C67:D67"/>
    <mergeCell ref="E67:L67"/>
    <mergeCell ref="B42:L42"/>
    <mergeCell ref="B4:L4"/>
    <mergeCell ref="B21:L21"/>
    <mergeCell ref="C25:L25"/>
    <mergeCell ref="B28:L28"/>
    <mergeCell ref="B22:L22"/>
    <mergeCell ref="C23:L23"/>
    <mergeCell ref="C26:L26"/>
    <mergeCell ref="B20:L20"/>
    <mergeCell ref="C24:L24"/>
    <mergeCell ref="B11:L11"/>
    <mergeCell ref="B75:L75"/>
    <mergeCell ref="B46:L46"/>
    <mergeCell ref="B65:L65"/>
    <mergeCell ref="B66:L66"/>
    <mergeCell ref="B62:L62"/>
    <mergeCell ref="B2:J2"/>
    <mergeCell ref="B43:L43"/>
    <mergeCell ref="B40:L40"/>
    <mergeCell ref="B41:L41"/>
    <mergeCell ref="B3:L3"/>
    <mergeCell ref="B12:L12"/>
    <mergeCell ref="B13:L13"/>
    <mergeCell ref="B5:L5"/>
    <mergeCell ref="B6:L6"/>
    <mergeCell ref="B7:L7"/>
    <mergeCell ref="B8:L8"/>
    <mergeCell ref="B9:L9"/>
    <mergeCell ref="B10:L10"/>
    <mergeCell ref="E70:L70"/>
    <mergeCell ref="C68:D68"/>
    <mergeCell ref="B17:L17"/>
    <mergeCell ref="B18:L18"/>
    <mergeCell ref="C27:L27"/>
    <mergeCell ref="D48:I48"/>
    <mergeCell ref="D52:I52"/>
    <mergeCell ref="D49:I49"/>
    <mergeCell ref="D50:I50"/>
    <mergeCell ref="B29:L29"/>
    <mergeCell ref="B76:L87"/>
    <mergeCell ref="B14:L14"/>
    <mergeCell ref="B15:L15"/>
    <mergeCell ref="C71:D71"/>
    <mergeCell ref="E71:L71"/>
    <mergeCell ref="E72:L72"/>
    <mergeCell ref="E68:L68"/>
    <mergeCell ref="C69:D69"/>
    <mergeCell ref="E69:L69"/>
    <mergeCell ref="C70:D70"/>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horizontalDpi="300" verticalDpi="300" orientation="portrait" paperSize="9" scale="65" r:id="rId6"/>
  <headerFooter alignWithMargins="0">
    <oddHeader>&amp;L&amp;F, &amp;A&amp;R&amp;D, &amp;T</oddHeader>
    <oddFooter>&amp;C&amp;P / &amp;N</oddFooter>
  </headerFooter>
  <rowBreaks count="1" manualBreakCount="1">
    <brk id="45"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view="pageBreakPreview" zoomScaleSheetLayoutView="100" zoomScalePageLayoutView="0" workbookViewId="0" topLeftCell="A1">
      <selection activeCell="S11" sqref="S11"/>
    </sheetView>
  </sheetViews>
  <sheetFormatPr defaultColWidth="9.140625" defaultRowHeight="12.75"/>
  <cols>
    <col min="1" max="1" width="2.7109375" style="30" customWidth="1"/>
    <col min="2" max="3" width="4.7109375" style="30" customWidth="1"/>
    <col min="4" max="13" width="12.7109375" style="30" customWidth="1"/>
    <col min="14" max="14" width="6.7109375" style="30" customWidth="1"/>
    <col min="15" max="16384" width="9.140625" style="30" customWidth="1"/>
  </cols>
  <sheetData>
    <row r="2" spans="2:13" ht="25.5" customHeight="1">
      <c r="B2" s="469" t="str">
        <f>Translations!$B$88</f>
        <v>A. Wersje planu monitorowania</v>
      </c>
      <c r="C2" s="469"/>
      <c r="D2" s="469"/>
      <c r="E2" s="469"/>
      <c r="F2" s="469"/>
      <c r="G2" s="469"/>
      <c r="H2" s="469"/>
      <c r="I2" s="469"/>
      <c r="J2" s="469"/>
      <c r="K2" s="469"/>
      <c r="L2" s="469"/>
      <c r="M2" s="469"/>
    </row>
    <row r="4" spans="2:13" ht="15.75" customHeight="1">
      <c r="B4" s="31">
        <v>1</v>
      </c>
      <c r="C4" s="470" t="str">
        <f>Translations!$B$89</f>
        <v>Wykaz wersji planu monitorowania</v>
      </c>
      <c r="D4" s="470"/>
      <c r="E4" s="470"/>
      <c r="F4" s="470"/>
      <c r="G4" s="470"/>
      <c r="H4" s="470"/>
      <c r="I4" s="470"/>
      <c r="J4" s="470"/>
      <c r="K4" s="470"/>
      <c r="L4" s="470"/>
      <c r="M4" s="470"/>
    </row>
    <row r="6" spans="3:13" ht="12.75" customHeight="1">
      <c r="C6" s="471" t="str">
        <f>Translations!$B$90</f>
        <v>Niniejszy arkusz służy do identyfikacji aktualnej wersji planu monitorowania. Każda wersja planu monitorowania powinna mieć niepowtarzalny numer wersji oraz datę referencyjną.</v>
      </c>
      <c r="D6" s="472"/>
      <c r="E6" s="472"/>
      <c r="F6" s="472"/>
      <c r="G6" s="472"/>
      <c r="H6" s="472"/>
      <c r="I6" s="472"/>
      <c r="J6" s="472"/>
      <c r="K6" s="472"/>
      <c r="L6" s="472"/>
      <c r="M6" s="472"/>
    </row>
    <row r="7" spans="3:13" ht="38.25" customHeight="1">
      <c r="C7" s="473" t="str">
        <f>Translations!$B$91</f>
        <v>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v>
      </c>
      <c r="D7" s="474"/>
      <c r="E7" s="474"/>
      <c r="F7" s="474"/>
      <c r="G7" s="474"/>
      <c r="H7" s="474"/>
      <c r="I7" s="474"/>
      <c r="J7" s="474"/>
      <c r="K7" s="474"/>
      <c r="L7" s="474"/>
      <c r="M7" s="474"/>
    </row>
    <row r="8" spans="3:13" ht="25.5" customHeight="1">
      <c r="C8" s="473" t="str">
        <f>Translations!$B$92</f>
        <v>Status planu monitorowania w dniu daty referencyjnej powinien zostać opisany w kolumnie „status” . Możliwe rodzaje statusów wersji to: „przekazany właściwemu organowi”, „zatwierdzony przez właściwy organ”, „projekt roboczy” itd.</v>
      </c>
      <c r="D8" s="474"/>
      <c r="E8" s="474"/>
      <c r="F8" s="474"/>
      <c r="G8" s="474"/>
      <c r="H8" s="474"/>
      <c r="I8" s="474"/>
      <c r="J8" s="474"/>
      <c r="K8" s="474"/>
      <c r="L8" s="474"/>
      <c r="M8" s="474"/>
    </row>
    <row r="9" spans="3:13" ht="38.25" customHeight="1">
      <c r="C9" s="473" t="str">
        <f>Translations!$B$93</f>
        <v>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v>
      </c>
      <c r="D9" s="474"/>
      <c r="E9" s="474"/>
      <c r="F9" s="474"/>
      <c r="G9" s="474"/>
      <c r="H9" s="474"/>
      <c r="I9" s="474"/>
      <c r="J9" s="474"/>
      <c r="K9" s="474"/>
      <c r="L9" s="474"/>
      <c r="M9" s="474"/>
    </row>
    <row r="10" spans="4:13" ht="4.5" customHeight="1">
      <c r="D10" s="32"/>
      <c r="E10" s="32"/>
      <c r="F10" s="32"/>
      <c r="G10" s="32"/>
      <c r="H10" s="32"/>
      <c r="I10" s="32"/>
      <c r="J10" s="32"/>
      <c r="K10" s="32"/>
      <c r="L10" s="32"/>
      <c r="M10" s="33"/>
    </row>
    <row r="11" spans="4:13" s="34" customFormat="1" ht="38.25" customHeight="1">
      <c r="D11" s="35" t="str">
        <f>Translations!$B$94</f>
        <v>Nr wersji</v>
      </c>
      <c r="E11" s="35" t="str">
        <f>Translations!$B$95</f>
        <v>Data referencyjna</v>
      </c>
      <c r="F11" s="35" t="str">
        <f>Translations!$B$96</f>
        <v>Status w dniu daty referencyjnej</v>
      </c>
      <c r="G11" s="465" t="str">
        <f>Translations!$B$97</f>
        <v>Rozdziały, w których wprowadzono zmiany. 
Krótkie wyjaśnienie zmian.</v>
      </c>
      <c r="H11" s="466"/>
      <c r="I11" s="466"/>
      <c r="J11" s="466"/>
      <c r="K11" s="466"/>
      <c r="L11" s="467"/>
      <c r="M11" s="468"/>
    </row>
    <row r="12" spans="4:13" ht="12.75">
      <c r="D12" s="36">
        <v>1</v>
      </c>
      <c r="E12" s="37"/>
      <c r="F12" s="38"/>
      <c r="G12" s="462"/>
      <c r="H12" s="463"/>
      <c r="I12" s="463"/>
      <c r="J12" s="463"/>
      <c r="K12" s="463"/>
      <c r="L12" s="463"/>
      <c r="M12" s="464"/>
    </row>
    <row r="13" spans="4:13" ht="12.75">
      <c r="D13" s="36">
        <v>2</v>
      </c>
      <c r="E13" s="37"/>
      <c r="F13" s="38"/>
      <c r="G13" s="462"/>
      <c r="H13" s="463"/>
      <c r="I13" s="463"/>
      <c r="J13" s="463"/>
      <c r="K13" s="463"/>
      <c r="L13" s="463"/>
      <c r="M13" s="464"/>
    </row>
    <row r="14" spans="4:13" ht="12.75">
      <c r="D14" s="36"/>
      <c r="E14" s="37"/>
      <c r="F14" s="38"/>
      <c r="G14" s="462"/>
      <c r="H14" s="463"/>
      <c r="I14" s="463"/>
      <c r="J14" s="463"/>
      <c r="K14" s="463"/>
      <c r="L14" s="463"/>
      <c r="M14" s="464"/>
    </row>
    <row r="15" spans="4:13" ht="12.75">
      <c r="D15" s="36"/>
      <c r="E15" s="37"/>
      <c r="F15" s="38"/>
      <c r="G15" s="462"/>
      <c r="H15" s="463"/>
      <c r="I15" s="463"/>
      <c r="J15" s="463"/>
      <c r="K15" s="463"/>
      <c r="L15" s="463"/>
      <c r="M15" s="464"/>
    </row>
    <row r="16" spans="4:13" ht="12.75">
      <c r="D16" s="36"/>
      <c r="E16" s="37"/>
      <c r="F16" s="38"/>
      <c r="G16" s="462"/>
      <c r="H16" s="463"/>
      <c r="I16" s="463"/>
      <c r="J16" s="463"/>
      <c r="K16" s="463"/>
      <c r="L16" s="463"/>
      <c r="M16" s="464"/>
    </row>
    <row r="17" spans="4:13" ht="12.75">
      <c r="D17" s="36"/>
      <c r="E17" s="37"/>
      <c r="F17" s="38"/>
      <c r="G17" s="462"/>
      <c r="H17" s="463"/>
      <c r="I17" s="463"/>
      <c r="J17" s="463"/>
      <c r="K17" s="463"/>
      <c r="L17" s="463"/>
      <c r="M17" s="464"/>
    </row>
    <row r="18" spans="4:13" ht="12.75">
      <c r="D18" s="36"/>
      <c r="E18" s="37"/>
      <c r="F18" s="38"/>
      <c r="G18" s="462"/>
      <c r="H18" s="463"/>
      <c r="I18" s="463"/>
      <c r="J18" s="463"/>
      <c r="K18" s="463"/>
      <c r="L18" s="463"/>
      <c r="M18" s="464"/>
    </row>
    <row r="19" spans="4:13" ht="12.75">
      <c r="D19" s="36"/>
      <c r="E19" s="37"/>
      <c r="F19" s="38"/>
      <c r="G19" s="462"/>
      <c r="H19" s="463"/>
      <c r="I19" s="463"/>
      <c r="J19" s="463"/>
      <c r="K19" s="463"/>
      <c r="L19" s="463"/>
      <c r="M19" s="464"/>
    </row>
    <row r="20" spans="4:13" ht="12.75">
      <c r="D20" s="36"/>
      <c r="E20" s="37"/>
      <c r="F20" s="38"/>
      <c r="G20" s="462"/>
      <c r="H20" s="463"/>
      <c r="I20" s="463"/>
      <c r="J20" s="463"/>
      <c r="K20" s="463"/>
      <c r="L20" s="463"/>
      <c r="M20" s="464"/>
    </row>
    <row r="21" spans="4:13" ht="12.75">
      <c r="D21" s="36"/>
      <c r="E21" s="37"/>
      <c r="F21" s="38"/>
      <c r="G21" s="462"/>
      <c r="H21" s="463"/>
      <c r="I21" s="463"/>
      <c r="J21" s="463"/>
      <c r="K21" s="463"/>
      <c r="L21" s="463"/>
      <c r="M21" s="464"/>
    </row>
    <row r="22" spans="4:13" ht="12.75">
      <c r="D22" s="36"/>
      <c r="E22" s="37"/>
      <c r="F22" s="38"/>
      <c r="G22" s="462"/>
      <c r="H22" s="463"/>
      <c r="I22" s="463"/>
      <c r="J22" s="463"/>
      <c r="K22" s="463"/>
      <c r="L22" s="463"/>
      <c r="M22" s="464"/>
    </row>
    <row r="23" spans="4:13" ht="12.75">
      <c r="D23" s="36"/>
      <c r="E23" s="37"/>
      <c r="F23" s="38"/>
      <c r="G23" s="462"/>
      <c r="H23" s="463"/>
      <c r="I23" s="463"/>
      <c r="J23" s="463"/>
      <c r="K23" s="463"/>
      <c r="L23" s="463"/>
      <c r="M23" s="464"/>
    </row>
    <row r="24" spans="4:13" ht="12.75">
      <c r="D24" s="36"/>
      <c r="E24" s="37"/>
      <c r="F24" s="38"/>
      <c r="G24" s="462"/>
      <c r="H24" s="463"/>
      <c r="I24" s="463"/>
      <c r="J24" s="463"/>
      <c r="K24" s="463"/>
      <c r="L24" s="463"/>
      <c r="M24" s="464"/>
    </row>
    <row r="25" spans="4:13" ht="12.75">
      <c r="D25" s="36"/>
      <c r="E25" s="37"/>
      <c r="F25" s="38"/>
      <c r="G25" s="462"/>
      <c r="H25" s="463"/>
      <c r="I25" s="463"/>
      <c r="J25" s="463"/>
      <c r="K25" s="463"/>
      <c r="L25" s="463"/>
      <c r="M25" s="464"/>
    </row>
    <row r="26" spans="4:13" ht="12.75">
      <c r="D26" s="36"/>
      <c r="E26" s="37"/>
      <c r="F26" s="38"/>
      <c r="G26" s="462"/>
      <c r="H26" s="463"/>
      <c r="I26" s="463"/>
      <c r="J26" s="463"/>
      <c r="K26" s="463"/>
      <c r="L26" s="463"/>
      <c r="M26" s="464"/>
    </row>
    <row r="27" spans="4:13" ht="12.75">
      <c r="D27" s="36"/>
      <c r="E27" s="37"/>
      <c r="F27" s="38"/>
      <c r="G27" s="462"/>
      <c r="H27" s="463"/>
      <c r="I27" s="463"/>
      <c r="J27" s="463"/>
      <c r="K27" s="463"/>
      <c r="L27" s="463"/>
      <c r="M27" s="464"/>
    </row>
    <row r="28" spans="4:13" ht="12.75">
      <c r="D28" s="36"/>
      <c r="E28" s="37"/>
      <c r="F28" s="38"/>
      <c r="G28" s="462"/>
      <c r="H28" s="463"/>
      <c r="I28" s="463"/>
      <c r="J28" s="463"/>
      <c r="K28" s="463"/>
      <c r="L28" s="463"/>
      <c r="M28" s="464"/>
    </row>
    <row r="29" spans="4:13" ht="12.75">
      <c r="D29" s="36"/>
      <c r="E29" s="37"/>
      <c r="F29" s="38"/>
      <c r="G29" s="462"/>
      <c r="H29" s="463"/>
      <c r="I29" s="463"/>
      <c r="J29" s="463"/>
      <c r="K29" s="463"/>
      <c r="L29" s="463"/>
      <c r="M29" s="464"/>
    </row>
    <row r="30" spans="4:13" ht="12.75">
      <c r="D30" s="36"/>
      <c r="E30" s="37"/>
      <c r="F30" s="38"/>
      <c r="G30" s="462"/>
      <c r="H30" s="463"/>
      <c r="I30" s="463"/>
      <c r="J30" s="463"/>
      <c r="K30" s="463"/>
      <c r="L30" s="463"/>
      <c r="M30" s="464"/>
    </row>
    <row r="31" spans="4:13" ht="12.75">
      <c r="D31" s="36"/>
      <c r="E31" s="37"/>
      <c r="F31" s="38"/>
      <c r="G31" s="462"/>
      <c r="H31" s="463"/>
      <c r="I31" s="463"/>
      <c r="J31" s="463"/>
      <c r="K31" s="463"/>
      <c r="L31" s="463"/>
      <c r="M31" s="464"/>
    </row>
    <row r="32" spans="4:13" ht="12.75">
      <c r="D32" s="36"/>
      <c r="E32" s="37"/>
      <c r="F32" s="38"/>
      <c r="G32" s="462"/>
      <c r="H32" s="463"/>
      <c r="I32" s="463"/>
      <c r="J32" s="463"/>
      <c r="K32" s="463"/>
      <c r="L32" s="463"/>
      <c r="M32" s="464"/>
    </row>
    <row r="33" spans="4:13" ht="12.75">
      <c r="D33" s="36"/>
      <c r="E33" s="37"/>
      <c r="F33" s="38"/>
      <c r="G33" s="462"/>
      <c r="H33" s="463"/>
      <c r="I33" s="463"/>
      <c r="J33" s="463"/>
      <c r="K33" s="463"/>
      <c r="L33" s="463"/>
      <c r="M33" s="464"/>
    </row>
    <row r="34" spans="4:13" ht="12.75">
      <c r="D34" s="36"/>
      <c r="E34" s="37"/>
      <c r="F34" s="38"/>
      <c r="G34" s="462"/>
      <c r="H34" s="463"/>
      <c r="I34" s="463"/>
      <c r="J34" s="463"/>
      <c r="K34" s="463"/>
      <c r="L34" s="463"/>
      <c r="M34" s="464"/>
    </row>
    <row r="35" spans="4:13" ht="12.75">
      <c r="D35" s="36"/>
      <c r="E35" s="37"/>
      <c r="F35" s="38"/>
      <c r="G35" s="462"/>
      <c r="H35" s="463"/>
      <c r="I35" s="463"/>
      <c r="J35" s="463"/>
      <c r="K35" s="463"/>
      <c r="L35" s="463"/>
      <c r="M35" s="464"/>
    </row>
    <row r="36" spans="4:13" ht="12.75">
      <c r="D36" s="36"/>
      <c r="E36" s="37"/>
      <c r="F36" s="38"/>
      <c r="G36" s="462"/>
      <c r="H36" s="463"/>
      <c r="I36" s="463"/>
      <c r="J36" s="463"/>
      <c r="K36" s="463"/>
      <c r="L36" s="463"/>
      <c r="M36" s="464"/>
    </row>
    <row r="37" spans="2:13" ht="12.75">
      <c r="B37" s="39"/>
      <c r="C37" s="40"/>
      <c r="D37" s="40"/>
      <c r="E37" s="40"/>
      <c r="F37" s="40"/>
      <c r="G37" s="40"/>
      <c r="H37" s="40"/>
      <c r="I37" s="40"/>
      <c r="J37" s="40"/>
      <c r="K37" s="40"/>
      <c r="L37" s="40"/>
      <c r="M37" s="40"/>
    </row>
    <row r="38" spans="2:13" ht="12.75">
      <c r="B38" s="39"/>
      <c r="C38" s="478" t="str">
        <f>Translations!$B$98</f>
        <v>W razie potrzeby dodać dodatkowe wiersze</v>
      </c>
      <c r="D38" s="479"/>
      <c r="E38" s="479"/>
      <c r="F38" s="479"/>
      <c r="G38" s="479"/>
      <c r="H38" s="479"/>
      <c r="I38" s="479"/>
      <c r="J38" s="479"/>
      <c r="K38" s="479"/>
      <c r="L38" s="479"/>
      <c r="M38" s="479"/>
    </row>
    <row r="39" spans="3:13" s="39" customFormat="1" ht="12.75">
      <c r="C39" s="40"/>
      <c r="D39" s="40"/>
      <c r="E39" s="40"/>
      <c r="F39" s="40"/>
      <c r="G39" s="40"/>
      <c r="H39" s="40"/>
      <c r="I39" s="40"/>
      <c r="J39" s="40"/>
      <c r="K39" s="40"/>
      <c r="L39" s="40"/>
      <c r="M39" s="40"/>
    </row>
    <row r="40" spans="5:11" ht="15" customHeight="1">
      <c r="E40" s="475" t="str">
        <f>Translations!$B$168</f>
        <v>&lt;&lt;&lt;Proszę kliknąć tutaj, aby przejść do kolejnego punktu &gt;&gt;&gt;</v>
      </c>
      <c r="F40" s="476"/>
      <c r="G40" s="476"/>
      <c r="H40" s="476"/>
      <c r="I40" s="476"/>
      <c r="J40" s="476"/>
      <c r="K40" s="477"/>
    </row>
  </sheetData>
  <sheetProtection sheet="1" objects="1" scenarios="1" formatCells="0" formatColumns="0" formatRows="0"/>
  <mergeCells count="34">
    <mergeCell ref="G36:M36"/>
    <mergeCell ref="E40:K40"/>
    <mergeCell ref="G30:M30"/>
    <mergeCell ref="G31:M31"/>
    <mergeCell ref="G32:M32"/>
    <mergeCell ref="G33:M33"/>
    <mergeCell ref="C38:M38"/>
    <mergeCell ref="G34:M34"/>
    <mergeCell ref="G35:M35"/>
    <mergeCell ref="G21:M21"/>
    <mergeCell ref="G22:M22"/>
    <mergeCell ref="G23:M23"/>
    <mergeCell ref="G24:M24"/>
    <mergeCell ref="G25:M25"/>
    <mergeCell ref="G29:M29"/>
    <mergeCell ref="G26:M26"/>
    <mergeCell ref="G27:M27"/>
    <mergeCell ref="G28:M28"/>
    <mergeCell ref="G14:M14"/>
    <mergeCell ref="G15:M15"/>
    <mergeCell ref="G16:M16"/>
    <mergeCell ref="G17:M17"/>
    <mergeCell ref="G18:M18"/>
    <mergeCell ref="G19:M19"/>
    <mergeCell ref="G20:M20"/>
    <mergeCell ref="G11:M11"/>
    <mergeCell ref="G12:M12"/>
    <mergeCell ref="G13:M13"/>
    <mergeCell ref="B2:M2"/>
    <mergeCell ref="C4:M4"/>
    <mergeCell ref="C6:M6"/>
    <mergeCell ref="C7:M7"/>
    <mergeCell ref="C8:M8"/>
    <mergeCell ref="C9:M9"/>
  </mergeCells>
  <dataValidations count="1">
    <dataValidation type="list" allowBlank="1" showInputMessage="1" showErrorMessage="1" sqref="F12:F36">
      <formula1>Euconst_MPReferenceDateTypes</formula1>
    </dataValidation>
  </dataValidations>
  <hyperlinks>
    <hyperlink ref="E40:K40" location="'Identyfikacja operatora'!A1" display="'Identyfikacja operatora'!A1"/>
  </hyperlinks>
  <printOptions/>
  <pageMargins left="0.7874015748031497" right="0.7874015748031497" top="0.7874015748031497" bottom="0.7874015748031497" header="0.3937007874015748" footer="0.3937007874015748"/>
  <pageSetup fitToHeight="2" fitToWidth="1" horizontalDpi="300" verticalDpi="3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dimension ref="A1:M115"/>
  <sheetViews>
    <sheetView showGridLines="0" view="pageBreakPreview" zoomScaleSheetLayoutView="100" zoomScalePageLayoutView="0" workbookViewId="0" topLeftCell="B2">
      <selection activeCell="Q16" sqref="Q16"/>
    </sheetView>
  </sheetViews>
  <sheetFormatPr defaultColWidth="9.140625" defaultRowHeight="12.75"/>
  <cols>
    <col min="1" max="1" width="3.28125" style="92" hidden="1" customWidth="1"/>
    <col min="2" max="2" width="3.28125" style="26" customWidth="1"/>
    <col min="3" max="3" width="4.140625" style="26" customWidth="1"/>
    <col min="4" max="4" width="11.28125" style="26" customWidth="1"/>
    <col min="5" max="5" width="10.8515625" style="26" customWidth="1"/>
    <col min="6" max="7" width="13.57421875" style="26" customWidth="1"/>
    <col min="8" max="8" width="10.421875" style="26" customWidth="1"/>
    <col min="9" max="9" width="11.140625" style="26" customWidth="1"/>
    <col min="10" max="11" width="13.57421875" style="26" customWidth="1"/>
    <col min="12" max="12" width="4.7109375" style="26" customWidth="1"/>
    <col min="13" max="13" width="9.140625" style="92" hidden="1" customWidth="1"/>
    <col min="14" max="16384" width="9.140625" style="26" customWidth="1"/>
  </cols>
  <sheetData>
    <row r="1" spans="1:13" s="92" customFormat="1" ht="12.75" hidden="1">
      <c r="A1" s="205" t="s">
        <v>298</v>
      </c>
      <c r="M1" s="205" t="s">
        <v>298</v>
      </c>
    </row>
    <row r="2" spans="3:7" ht="12.75">
      <c r="C2" s="90"/>
      <c r="D2" s="60"/>
      <c r="E2" s="60"/>
      <c r="F2" s="91"/>
      <c r="G2" s="91"/>
    </row>
    <row r="3" spans="3:13" ht="37.5" customHeight="1">
      <c r="C3" s="402" t="str">
        <f>Translations!$B$99</f>
        <v>IDENTYFIKACJA OPERATORA STATKU POWIETRZNEGO I OPIS DZIAŁAŃ</v>
      </c>
      <c r="D3" s="402"/>
      <c r="E3" s="402"/>
      <c r="F3" s="402"/>
      <c r="G3" s="402"/>
      <c r="H3" s="402"/>
      <c r="I3" s="402"/>
      <c r="J3" s="402"/>
      <c r="K3" s="402"/>
      <c r="M3" s="93" t="s">
        <v>105</v>
      </c>
    </row>
    <row r="5" spans="3:11" ht="15.75">
      <c r="C5" s="94">
        <v>2</v>
      </c>
      <c r="D5" s="95" t="str">
        <f>Translations!$B$100</f>
        <v>Identyfikacja operatora statku powietrznego</v>
      </c>
      <c r="E5" s="95"/>
      <c r="F5" s="95"/>
      <c r="G5" s="95"/>
      <c r="H5" s="95"/>
      <c r="I5" s="95"/>
      <c r="J5" s="95"/>
      <c r="K5" s="95"/>
    </row>
    <row r="7" spans="3:11" ht="25.5" customHeight="1">
      <c r="C7" s="96" t="s">
        <v>114</v>
      </c>
      <c r="D7" s="433" t="str">
        <f>Translations!$B$101</f>
        <v>Proszę wprowadzić nazwę operatora statku powietrznego:</v>
      </c>
      <c r="E7" s="433"/>
      <c r="F7" s="433"/>
      <c r="G7" s="433"/>
      <c r="H7" s="97"/>
      <c r="I7" s="510"/>
      <c r="J7" s="511"/>
      <c r="K7" s="512"/>
    </row>
    <row r="8" spans="2:11" ht="12.75" customHeight="1">
      <c r="B8" s="64"/>
      <c r="C8" s="98"/>
      <c r="D8" s="490" t="str">
        <f>Translations!$B$103</f>
        <v>Jest to nazwa osoby prawnej prowadzącej działania lotnicze określone w załączniku I do dyrektywy EU ETS.</v>
      </c>
      <c r="E8" s="490"/>
      <c r="F8" s="490"/>
      <c r="G8" s="490"/>
      <c r="H8" s="490"/>
      <c r="I8" s="392"/>
      <c r="J8" s="392"/>
      <c r="K8" s="392"/>
    </row>
    <row r="9" spans="2:11" ht="4.5" customHeight="1">
      <c r="B9" s="64"/>
      <c r="C9" s="98"/>
      <c r="D9" s="99"/>
      <c r="E9" s="99"/>
      <c r="F9" s="99"/>
      <c r="G9" s="99"/>
      <c r="H9" s="99"/>
      <c r="I9" s="5"/>
      <c r="J9" s="5"/>
      <c r="K9" s="5"/>
    </row>
    <row r="10" spans="2:11" ht="12.75" customHeight="1">
      <c r="B10" s="64"/>
      <c r="C10" s="100" t="s">
        <v>117</v>
      </c>
      <c r="D10" s="433" t="str">
        <f>Translations!$B$104</f>
        <v>Niepowtarzalny identyfikator zgodnie z wykazem operatorów statków powietrznych Komisji:</v>
      </c>
      <c r="E10" s="433"/>
      <c r="F10" s="433"/>
      <c r="G10" s="433"/>
      <c r="H10" s="433"/>
      <c r="I10" s="433"/>
      <c r="J10" s="433"/>
      <c r="K10" s="433"/>
    </row>
    <row r="11" spans="2:11" ht="25.5" customHeight="1">
      <c r="B11" s="64"/>
      <c r="C11" s="98"/>
      <c r="D11" s="490" t="str">
        <f>Translations!$B$105</f>
        <v>Identyfikator ten znajduje się w publikowanym przez Komisję wykazie zgodnie z art. 18a ust. 3 dyrektywy EU ETS.</v>
      </c>
      <c r="E11" s="490"/>
      <c r="F11" s="490"/>
      <c r="G11" s="490"/>
      <c r="H11" s="490"/>
      <c r="I11" s="513"/>
      <c r="J11" s="514"/>
      <c r="K11" s="515"/>
    </row>
    <row r="13" spans="3:13" ht="12.75" customHeight="1">
      <c r="C13" s="101" t="s">
        <v>122</v>
      </c>
      <c r="D13" s="433" t="str">
        <f>Translations!$B$106</f>
        <v>Proszę wybrać podstawowy plan monitorowania:</v>
      </c>
      <c r="E13" s="433"/>
      <c r="F13" s="433"/>
      <c r="G13" s="433"/>
      <c r="H13" s="433"/>
      <c r="I13" s="481"/>
      <c r="J13" s="482"/>
      <c r="K13" s="483"/>
      <c r="M13" s="102">
        <f>IF(ISBLANK(I13),"",MATCH(I13,SelectPrimaryInfoSource,0))</f>
      </c>
    </row>
    <row r="14" spans="4:11" ht="53.25" customHeight="1">
      <c r="D14" s="493" t="str">
        <f>Translations!$B$107</f>
        <v>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v>
      </c>
      <c r="E14" s="389"/>
      <c r="F14" s="389"/>
      <c r="G14" s="389"/>
      <c r="H14" s="389"/>
      <c r="I14" s="389"/>
      <c r="J14" s="389"/>
      <c r="K14" s="389"/>
    </row>
    <row r="15" spans="3:13" ht="12.75" customHeight="1">
      <c r="C15" s="101" t="s">
        <v>118</v>
      </c>
      <c r="D15" s="433" t="str">
        <f>Translations!$B$108</f>
        <v>Czy ten plan monitorowania jest nowy, czy zaktualizowany?</v>
      </c>
      <c r="E15" s="433"/>
      <c r="F15" s="433"/>
      <c r="G15" s="433"/>
      <c r="H15" s="433"/>
      <c r="I15" s="481"/>
      <c r="J15" s="482"/>
      <c r="K15" s="483"/>
      <c r="M15" s="102">
        <f>IF(ISBLANK(I15),"",MATCH(I15,NewUpdate,0))</f>
      </c>
    </row>
    <row r="16" spans="4:11" ht="38.25" customHeight="1">
      <c r="D16" s="493" t="str">
        <f>Translations!$B$109</f>
        <v>Uwaga: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v>
      </c>
      <c r="E16" s="504"/>
      <c r="F16" s="504"/>
      <c r="G16" s="504"/>
      <c r="H16" s="504"/>
      <c r="I16" s="504"/>
      <c r="J16" s="504"/>
      <c r="K16" s="504"/>
    </row>
    <row r="17" spans="4:12" ht="12.75">
      <c r="D17" s="55" t="str">
        <f>Translations!$B$110</f>
        <v>Aktualny numer wersji planu monitorowania</v>
      </c>
      <c r="E17" s="56"/>
      <c r="F17" s="56"/>
      <c r="G17" s="57"/>
      <c r="I17" s="516"/>
      <c r="J17" s="517"/>
      <c r="K17" s="518"/>
      <c r="L17" s="57"/>
    </row>
    <row r="18" spans="4:12" ht="12.75" customHeight="1">
      <c r="D18" s="58" t="str">
        <f>Translations!$B$111</f>
        <v>Uwaga: Numer ten będzie również podany na stronie tytułowej niniejszego dokumentu. Powinien zgadzać się z wpisem w pkt 1.</v>
      </c>
      <c r="E18" s="59"/>
      <c r="F18" s="59"/>
      <c r="G18" s="59"/>
      <c r="H18" s="59"/>
      <c r="K18" s="59"/>
      <c r="L18" s="59"/>
    </row>
    <row r="19" spans="1:13" s="103" customFormat="1" ht="20.25" customHeight="1">
      <c r="A19" s="104"/>
      <c r="D19" s="487" t="str">
        <f>Translations!$B$112</f>
        <v>&lt;&lt;&lt;Jeżeli w pkt 2(c) wybrany został plan monitorowania tonokilometrów, należy kliknąć tutaj, aby przejść do pkt 3a &gt;&gt;&gt;</v>
      </c>
      <c r="E19" s="487"/>
      <c r="F19" s="487"/>
      <c r="G19" s="487"/>
      <c r="H19" s="488"/>
      <c r="I19" s="488"/>
      <c r="J19" s="488"/>
      <c r="K19" s="488"/>
      <c r="M19" s="104"/>
    </row>
    <row r="20" spans="2:11" ht="25.5" customHeight="1">
      <c r="B20" s="64"/>
      <c r="C20" s="96" t="s">
        <v>246</v>
      </c>
      <c r="D20" s="489" t="str">
        <f>Translations!$B$113</f>
        <v>Proszę również wprowadzić nazwę operatora statku powietrznego umieszczoną w wykazie operatorów statków powietrznych Komisji, jeżeli jest ona inna niż nazwa wprowadzona w pkt 2(a).</v>
      </c>
      <c r="E20" s="489"/>
      <c r="F20" s="489"/>
      <c r="G20" s="489"/>
      <c r="H20" s="489"/>
      <c r="I20" s="489"/>
      <c r="J20" s="489"/>
      <c r="K20" s="489"/>
    </row>
    <row r="21" spans="2:11" ht="12.75">
      <c r="B21" s="64"/>
      <c r="C21" s="98"/>
      <c r="D21" s="490" t="str">
        <f>Translations!$B$114</f>
        <v>Nazwa operatora statku powietrznego w wykazie na mocy art. 18a ust. 3 dyrektywy EU ETS może być inna niż rzeczywista nazwa operatora statku powietrznego wprowadzona w pkt 2(a) powyżej.</v>
      </c>
      <c r="E21" s="490"/>
      <c r="F21" s="490"/>
      <c r="G21" s="490"/>
      <c r="H21" s="490"/>
      <c r="I21" s="507"/>
      <c r="J21" s="508"/>
      <c r="K21" s="509"/>
    </row>
    <row r="23" spans="2:11" ht="25.5" customHeight="1">
      <c r="B23" s="64"/>
      <c r="C23" s="96" t="s">
        <v>100</v>
      </c>
      <c r="D23" s="489" t="str">
        <f>Translations!$B$115</f>
        <v>Proszę wprowadzić niepowtarzalny oznacznik ICAO używany jako znak wywoławczy do celów kontroli ruchu lotniczego (ATC), jeżeli jest on dostępny:</v>
      </c>
      <c r="E23" s="489"/>
      <c r="F23" s="489"/>
      <c r="G23" s="489"/>
      <c r="H23" s="489"/>
      <c r="I23" s="489"/>
      <c r="J23" s="489"/>
      <c r="K23" s="489"/>
    </row>
    <row r="24" spans="3:11" ht="12.75" customHeight="1">
      <c r="C24" s="98"/>
      <c r="D24" s="493" t="str">
        <f>Translations!$B$116</f>
        <v>Oznacznik ICAO jest podany w polu 7 planu lotu ICAO (z wyłączeniem oznaczenia lotu) zgodnie z dokumentem ICAO 8585. Jeżeli w planach lotu oznacznik ICAO nie jest określany, należy wybrać pozycję „nd.” z listy rozwijanej i przejść do pola 2(g).</v>
      </c>
      <c r="E24" s="493"/>
      <c r="F24" s="493"/>
      <c r="G24" s="493"/>
      <c r="H24" s="493"/>
      <c r="I24" s="484"/>
      <c r="J24" s="485"/>
      <c r="K24" s="486"/>
    </row>
    <row r="25" spans="3:8" ht="31.5" customHeight="1">
      <c r="C25" s="98"/>
      <c r="D25" s="493"/>
      <c r="E25" s="493"/>
      <c r="F25" s="493"/>
      <c r="G25" s="493"/>
      <c r="H25" s="493"/>
    </row>
    <row r="26" spans="2:11" ht="38.25" customHeight="1">
      <c r="B26" s="64"/>
      <c r="C26" s="105" t="s">
        <v>95</v>
      </c>
      <c r="D26" s="489" t="str">
        <f>Translations!$B$117</f>
        <v>Jeżeli niepowtarzalny oznacznik ICAO do celów ATC nie jest dostępny, proszę podać znaki rejestracyjne statku powietrznego wykorzystywane w znaku wywoławczym do celów ATC dla eksploatowanego statku powietrznego.</v>
      </c>
      <c r="E26" s="489"/>
      <c r="F26" s="489"/>
      <c r="G26" s="489"/>
      <c r="H26" s="489"/>
      <c r="I26" s="489"/>
      <c r="J26" s="489"/>
      <c r="K26" s="489"/>
    </row>
    <row r="27" spans="2:11" ht="51.75" customHeight="1">
      <c r="B27" s="64"/>
      <c r="C27" s="98"/>
      <c r="D27" s="493" t="str">
        <f>Translations!$B$119</f>
        <v>Jeżeli niepowtarzalny oznacznik ICAO nie jest dostępny, należy wprowadzić znaki rozpoznawcze do celów ATC (numery boczne) wpisane w polu 7 planu lotów dla wszystkich eksploatowanych statków powietrznych . (Każdy numer rejestracyjny należy oddzielić średnikiem). W przeciwnym wypadku proszę wpisać „nd.” i kontynuować.</v>
      </c>
      <c r="E27" s="493"/>
      <c r="F27" s="493"/>
      <c r="G27" s="493"/>
      <c r="H27" s="535"/>
      <c r="I27" s="484"/>
      <c r="J27" s="491"/>
      <c r="K27" s="492"/>
    </row>
    <row r="28" spans="3:11" ht="12" customHeight="1">
      <c r="C28" s="98"/>
      <c r="D28" s="106"/>
      <c r="E28" s="106"/>
      <c r="F28" s="106"/>
      <c r="G28" s="106"/>
      <c r="H28" s="106"/>
      <c r="I28" s="107"/>
      <c r="J28" s="107"/>
      <c r="K28" s="107"/>
    </row>
    <row r="29" spans="3:11" ht="12.75" customHeight="1">
      <c r="C29" s="105" t="s">
        <v>120</v>
      </c>
      <c r="D29" s="441" t="str">
        <f>Translations!$B$120</f>
        <v>Proszę wpisać administrujące państwo członkowskie operatora statku powietrznego</v>
      </c>
      <c r="E29" s="441"/>
      <c r="F29" s="441"/>
      <c r="G29" s="441"/>
      <c r="H29" s="441"/>
      <c r="I29" s="441"/>
      <c r="J29" s="441"/>
      <c r="K29" s="441"/>
    </row>
    <row r="30" spans="2:11" ht="12.75">
      <c r="B30" s="75"/>
      <c r="C30" s="108"/>
      <c r="D30" s="490" t="str">
        <f>Translations!$B$121</f>
        <v>Zgodnie z art. 18a dyrektywy.</v>
      </c>
      <c r="E30" s="490"/>
      <c r="F30" s="490"/>
      <c r="G30" s="490"/>
      <c r="H30" s="490"/>
      <c r="I30" s="484" t="s">
        <v>623</v>
      </c>
      <c r="J30" s="485"/>
      <c r="K30" s="486"/>
    </row>
    <row r="31" spans="2:11" ht="12.75">
      <c r="B31" s="75"/>
      <c r="C31" s="108"/>
      <c r="D31" s="109"/>
      <c r="E31" s="109"/>
      <c r="F31" s="109"/>
      <c r="G31" s="109"/>
      <c r="H31" s="109"/>
      <c r="I31" s="110"/>
      <c r="J31" s="110"/>
      <c r="K31" s="110"/>
    </row>
    <row r="32" spans="3:11" ht="12.75">
      <c r="C32" s="105" t="s">
        <v>121</v>
      </c>
      <c r="D32" s="495" t="str">
        <f>Translations!$B$122</f>
        <v>Właściwy organ w tym państwie członkowskim:</v>
      </c>
      <c r="E32" s="495"/>
      <c r="F32" s="495"/>
      <c r="G32" s="495"/>
      <c r="H32" s="495"/>
      <c r="I32" s="484" t="s">
        <v>623</v>
      </c>
      <c r="J32" s="485"/>
      <c r="K32" s="486"/>
    </row>
    <row r="33" spans="2:11" ht="38.25" customHeight="1">
      <c r="B33" s="75"/>
      <c r="C33" s="108"/>
      <c r="D33" s="493" t="str">
        <f>Translations!$B$123</f>
        <v>W niektórych państwach członkowskich istnieje więcej niż jeden właściwy organ zajmujący się EU ETS dla operatorów statków powietrznych. Proszę wprowadzić nazwę właściwego organu, jeżeli dotyczy. W przeciwnym wypadku proszę wybrać „nd.”.</v>
      </c>
      <c r="E33" s="493"/>
      <c r="F33" s="493"/>
      <c r="G33" s="493"/>
      <c r="H33" s="493"/>
      <c r="I33" s="494"/>
      <c r="J33" s="494"/>
      <c r="K33" s="494"/>
    </row>
    <row r="34" spans="2:11" ht="25.5" customHeight="1">
      <c r="B34" s="75"/>
      <c r="C34" s="105" t="s">
        <v>251</v>
      </c>
      <c r="D34" s="489" t="str">
        <f>Translations!$B$124</f>
        <v>Proszę wprowadzić numer certyfikatu przewoźnika lotniczego (AOC) i organ wydający oraz numer koncesji wydanej przez państwo członkowskie, o ile są dostępne:</v>
      </c>
      <c r="E34" s="489"/>
      <c r="F34" s="489"/>
      <c r="G34" s="489"/>
      <c r="H34" s="489"/>
      <c r="I34" s="489"/>
      <c r="J34" s="489"/>
      <c r="K34" s="489"/>
    </row>
    <row r="35" spans="3:11" ht="12.75">
      <c r="C35" s="111"/>
      <c r="G35" s="112" t="str">
        <f>Translations!$B$125</f>
        <v>Certyfikat przewoźnika lotniczego:</v>
      </c>
      <c r="H35" s="113"/>
      <c r="I35" s="484"/>
      <c r="J35" s="485"/>
      <c r="K35" s="486"/>
    </row>
    <row r="36" spans="7:11" ht="12.75">
      <c r="G36" s="112" t="str">
        <f>Translations!$B$126</f>
        <v>Organ wydający AOC:</v>
      </c>
      <c r="H36" s="113"/>
      <c r="I36" s="484" t="s">
        <v>623</v>
      </c>
      <c r="J36" s="485"/>
      <c r="K36" s="486"/>
    </row>
    <row r="37" spans="3:11" ht="12.75">
      <c r="C37" s="111"/>
      <c r="G37" s="112" t="str">
        <f>Translations!$B$127</f>
        <v>Koncesja:</v>
      </c>
      <c r="H37" s="113"/>
      <c r="I37" s="484"/>
      <c r="J37" s="485"/>
      <c r="K37" s="486"/>
    </row>
    <row r="38" spans="7:11" ht="12.75">
      <c r="G38" s="112" t="str">
        <f>Translations!$B$128</f>
        <v>Organ wydający:</v>
      </c>
      <c r="H38" s="113"/>
      <c r="I38" s="484" t="s">
        <v>623</v>
      </c>
      <c r="J38" s="485"/>
      <c r="K38" s="486"/>
    </row>
    <row r="39" spans="3:10" ht="12.75">
      <c r="C39" s="114"/>
      <c r="G39" s="113"/>
      <c r="H39" s="113"/>
      <c r="J39" s="115"/>
    </row>
    <row r="40" spans="3:11" ht="25.5" customHeight="1">
      <c r="C40" s="110" t="s">
        <v>252</v>
      </c>
      <c r="D40" s="441" t="str">
        <f>Translations!$B$129</f>
        <v>Proszę wprowadzić adres operatora statku powietrznego, łącznie z kodem pocztowym i krajem:</v>
      </c>
      <c r="E40" s="441"/>
      <c r="F40" s="441"/>
      <c r="G40" s="441"/>
      <c r="H40" s="441"/>
      <c r="I40" s="441"/>
      <c r="J40" s="441"/>
      <c r="K40" s="441"/>
    </row>
    <row r="41" spans="3:11" ht="12.75">
      <c r="C41" s="111"/>
      <c r="D41" s="109"/>
      <c r="E41" s="109"/>
      <c r="F41" s="109"/>
      <c r="G41" s="112" t="str">
        <f>Translations!$B$130</f>
        <v>Adres, wiersz 1</v>
      </c>
      <c r="H41" s="113"/>
      <c r="I41" s="484"/>
      <c r="J41" s="485"/>
      <c r="K41" s="486"/>
    </row>
    <row r="42" spans="3:11" ht="12.75">
      <c r="C42" s="111"/>
      <c r="D42" s="109"/>
      <c r="E42" s="109"/>
      <c r="F42" s="109"/>
      <c r="G42" s="112" t="str">
        <f>Translations!$B$131</f>
        <v>Adres, wiersz 2</v>
      </c>
      <c r="H42" s="113"/>
      <c r="I42" s="484"/>
      <c r="J42" s="485"/>
      <c r="K42" s="486"/>
    </row>
    <row r="43" spans="3:11" ht="12.75">
      <c r="C43" s="111"/>
      <c r="D43" s="109"/>
      <c r="E43" s="109"/>
      <c r="F43" s="109"/>
      <c r="G43" s="112" t="str">
        <f>Translations!$B$132</f>
        <v>Miasto</v>
      </c>
      <c r="H43" s="113"/>
      <c r="I43" s="484"/>
      <c r="J43" s="485"/>
      <c r="K43" s="486"/>
    </row>
    <row r="44" spans="3:11" ht="12.75">
      <c r="C44" s="111"/>
      <c r="D44" s="109"/>
      <c r="E44" s="109"/>
      <c r="F44" s="109"/>
      <c r="G44" s="112" t="str">
        <f>Translations!$B$133</f>
        <v>Województwo/okręg/region</v>
      </c>
      <c r="H44" s="113"/>
      <c r="I44" s="484"/>
      <c r="J44" s="485"/>
      <c r="K44" s="486"/>
    </row>
    <row r="45" spans="3:11" ht="12.75">
      <c r="C45" s="111"/>
      <c r="D45" s="98"/>
      <c r="E45" s="98"/>
      <c r="F45" s="98"/>
      <c r="G45" s="112" t="str">
        <f>Translations!$B$134</f>
        <v>Kod pocztowy</v>
      </c>
      <c r="H45" s="113"/>
      <c r="I45" s="484"/>
      <c r="J45" s="485"/>
      <c r="K45" s="486"/>
    </row>
    <row r="46" spans="3:11" ht="12.75">
      <c r="C46" s="111"/>
      <c r="D46" s="98"/>
      <c r="E46" s="98"/>
      <c r="F46" s="98"/>
      <c r="G46" s="112" t="str">
        <f>Translations!$B$135</f>
        <v>Kraj</v>
      </c>
      <c r="H46" s="113"/>
      <c r="I46" s="484" t="s">
        <v>623</v>
      </c>
      <c r="J46" s="485"/>
      <c r="K46" s="486"/>
    </row>
    <row r="47" spans="3:11" ht="12.75">
      <c r="C47" s="111"/>
      <c r="D47" s="98"/>
      <c r="E47" s="98"/>
      <c r="F47" s="98"/>
      <c r="G47" s="112" t="str">
        <f>Translations!$B$136</f>
        <v>Adres e-mail</v>
      </c>
      <c r="H47" s="113"/>
      <c r="I47" s="484"/>
      <c r="J47" s="485"/>
      <c r="K47" s="486"/>
    </row>
    <row r="48" spans="3:11" ht="12.75">
      <c r="C48" s="111"/>
      <c r="D48" s="98"/>
      <c r="E48" s="98"/>
      <c r="F48" s="98"/>
      <c r="G48" s="98"/>
      <c r="H48" s="98"/>
      <c r="I48" s="98"/>
      <c r="J48" s="98"/>
      <c r="K48" s="98"/>
    </row>
    <row r="49" spans="3:11" ht="38.25" customHeight="1">
      <c r="C49" s="110" t="s">
        <v>253</v>
      </c>
      <c r="D49" s="489" t="str">
        <f>Translations!$B$137</f>
        <v>Proszę wprowadzić adres kontaktowy operatora statku powietrznego (łącznie z kodem pocztowym) w administrującym państwie członkowskim, jeżeli jest inny niż ten podany w pkt (k) powyżej i jeżeli taki adres istnieje:</v>
      </c>
      <c r="E49" s="489"/>
      <c r="F49" s="489"/>
      <c r="G49" s="489"/>
      <c r="H49" s="489"/>
      <c r="I49" s="489"/>
      <c r="J49" s="489"/>
      <c r="K49" s="489"/>
    </row>
    <row r="50" spans="3:11" ht="12.75">
      <c r="C50" s="111"/>
      <c r="D50" s="49"/>
      <c r="E50" s="49"/>
      <c r="F50" s="49"/>
      <c r="G50" s="112" t="str">
        <f>Translations!$B$130</f>
        <v>Adres, wiersz 1</v>
      </c>
      <c r="H50" s="113"/>
      <c r="I50" s="484"/>
      <c r="J50" s="485"/>
      <c r="K50" s="486"/>
    </row>
    <row r="51" spans="3:11" ht="12.75">
      <c r="C51" s="111"/>
      <c r="D51" s="49"/>
      <c r="E51" s="49"/>
      <c r="F51" s="49"/>
      <c r="G51" s="112" t="str">
        <f>Translations!$B$131</f>
        <v>Adres, wiersz 2</v>
      </c>
      <c r="H51" s="113"/>
      <c r="I51" s="484"/>
      <c r="J51" s="485"/>
      <c r="K51" s="486"/>
    </row>
    <row r="52" spans="3:11" ht="12.75">
      <c r="C52" s="111"/>
      <c r="D52" s="49"/>
      <c r="E52" s="49"/>
      <c r="F52" s="49"/>
      <c r="G52" s="112" t="str">
        <f>Translations!$B$132</f>
        <v>Miasto</v>
      </c>
      <c r="H52" s="113"/>
      <c r="I52" s="484"/>
      <c r="J52" s="485"/>
      <c r="K52" s="486"/>
    </row>
    <row r="53" spans="3:11" ht="12.75">
      <c r="C53" s="111"/>
      <c r="D53" s="49"/>
      <c r="E53" s="49"/>
      <c r="F53" s="49"/>
      <c r="G53" s="112" t="str">
        <f>Translations!$B$133</f>
        <v>Województwo/okręg/region</v>
      </c>
      <c r="H53" s="113"/>
      <c r="I53" s="484"/>
      <c r="J53" s="485"/>
      <c r="K53" s="486"/>
    </row>
    <row r="54" spans="3:11" ht="12.75">
      <c r="C54" s="111"/>
      <c r="D54" s="49"/>
      <c r="E54" s="49"/>
      <c r="F54" s="49"/>
      <c r="G54" s="112" t="str">
        <f>Translations!$B$134</f>
        <v>Kod pocztowy</v>
      </c>
      <c r="H54" s="113"/>
      <c r="I54" s="484"/>
      <c r="J54" s="485"/>
      <c r="K54" s="486"/>
    </row>
    <row r="55" spans="3:11" ht="12.75">
      <c r="C55" s="111"/>
      <c r="D55" s="49"/>
      <c r="E55" s="49"/>
      <c r="F55" s="49"/>
      <c r="G55" s="112" t="str">
        <f>Translations!$B$135</f>
        <v>Kraj</v>
      </c>
      <c r="H55" s="113"/>
      <c r="I55" s="484" t="s">
        <v>623</v>
      </c>
      <c r="J55" s="485"/>
      <c r="K55" s="486"/>
    </row>
    <row r="56" spans="3:11" ht="12.75">
      <c r="C56" s="111"/>
      <c r="D56" s="98"/>
      <c r="E56" s="98"/>
      <c r="F56" s="98"/>
      <c r="G56" s="112" t="str">
        <f>Translations!$B$136</f>
        <v>Adres e-mail</v>
      </c>
      <c r="H56" s="113"/>
      <c r="I56" s="484"/>
      <c r="J56" s="485"/>
      <c r="K56" s="486"/>
    </row>
    <row r="57" spans="3:11" ht="12.75">
      <c r="C57" s="111"/>
      <c r="G57" s="112"/>
      <c r="H57" s="113"/>
      <c r="I57" s="110"/>
      <c r="J57" s="110"/>
      <c r="K57" s="110"/>
    </row>
    <row r="58" spans="2:11" ht="25.5" customHeight="1">
      <c r="B58" s="64"/>
      <c r="C58" s="97" t="s">
        <v>102</v>
      </c>
      <c r="D58" s="489" t="str">
        <f>Translations!$B$138</f>
        <v>Proszę podać szczegóły dotyczące struktury własnościowej przedsiębiorstwa oraz określić, czy posiada ono spółki zależne lub spółki dominujące</v>
      </c>
      <c r="E58" s="489"/>
      <c r="F58" s="489"/>
      <c r="G58" s="489"/>
      <c r="H58" s="489"/>
      <c r="I58" s="489"/>
      <c r="J58" s="489"/>
      <c r="K58" s="489"/>
    </row>
    <row r="59" spans="3:11" ht="38.25" customHeight="1">
      <c r="C59" s="98"/>
      <c r="D59" s="505" t="str">
        <f>Translations!$B$139</f>
        <v>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v>
      </c>
      <c r="E59" s="506"/>
      <c r="F59" s="506"/>
      <c r="G59" s="506"/>
      <c r="H59" s="506"/>
      <c r="I59" s="506"/>
      <c r="J59" s="506"/>
      <c r="K59" s="506"/>
    </row>
    <row r="60" spans="3:11" ht="38.25" customHeight="1">
      <c r="C60" s="98"/>
      <c r="D60" s="498"/>
      <c r="E60" s="499"/>
      <c r="F60" s="499"/>
      <c r="G60" s="500"/>
      <c r="H60" s="500"/>
      <c r="I60" s="500"/>
      <c r="J60" s="500"/>
      <c r="K60" s="501"/>
    </row>
    <row r="61" spans="3:11" ht="38.25" customHeight="1">
      <c r="C61" s="98"/>
      <c r="D61" s="531"/>
      <c r="E61" s="532"/>
      <c r="F61" s="532"/>
      <c r="G61" s="533"/>
      <c r="H61" s="533"/>
      <c r="I61" s="533"/>
      <c r="J61" s="533"/>
      <c r="K61" s="534"/>
    </row>
    <row r="62" spans="3:11" ht="38.25" customHeight="1">
      <c r="C62" s="98"/>
      <c r="D62" s="527"/>
      <c r="E62" s="528"/>
      <c r="F62" s="528"/>
      <c r="G62" s="529"/>
      <c r="H62" s="529"/>
      <c r="I62" s="529"/>
      <c r="J62" s="529"/>
      <c r="K62" s="530"/>
    </row>
    <row r="63" ht="4.5" customHeight="1"/>
    <row r="64" spans="4:11" ht="38.25" customHeight="1">
      <c r="D64" s="502" t="str">
        <f>Translations!$B$140</f>
        <v>Należy zwrócić uwagę na fakt, że administrujące państwo członkowskie może zażądać dodatkowych informacji o adresach kontaktowych i strukturze przedsiębiorstwa (zob. arkusz „Dodatkowe informacje dotyczące poszczególne państwa członkowskie”).</v>
      </c>
      <c r="E64" s="503"/>
      <c r="F64" s="503"/>
      <c r="G64" s="503"/>
      <c r="H64" s="503"/>
      <c r="I64" s="503"/>
      <c r="J64" s="503"/>
      <c r="K64" s="503"/>
    </row>
    <row r="66" spans="3:11" ht="12.75" customHeight="1">
      <c r="C66" s="97" t="s">
        <v>103</v>
      </c>
      <c r="D66" s="526" t="str">
        <f>Translations!$B$141</f>
        <v>Opis rodzajów działań operatora statku powietrznego, objętych załącznikiem I do dyrektywy EU ETS</v>
      </c>
      <c r="E66" s="526"/>
      <c r="F66" s="526"/>
      <c r="G66" s="526"/>
      <c r="H66" s="526"/>
      <c r="I66" s="526"/>
      <c r="J66" s="526"/>
      <c r="K66" s="526"/>
    </row>
    <row r="67" spans="2:11" ht="25.5" customHeight="1">
      <c r="B67" s="64"/>
      <c r="C67" s="97"/>
      <c r="D67" s="525" t="str">
        <f>Translations!$B$142</f>
        <v>Operator określa, czy należy do komercyjnych czy niekomercyjnych przewoźników lotniczych, czy obsługuje loty regularne, nieregularne, czy oba te rodzaje lotów oraz czy zakres jego działalności obejmuje jedynie kraje EOG, czy również kraje spoza EOG.</v>
      </c>
      <c r="E67" s="519"/>
      <c r="F67" s="519"/>
      <c r="G67" s="519"/>
      <c r="H67" s="519"/>
      <c r="I67" s="519"/>
      <c r="J67" s="519"/>
      <c r="K67" s="519"/>
    </row>
    <row r="68" spans="3:13" ht="12.75" customHeight="1">
      <c r="C68" s="97"/>
      <c r="D68" s="110"/>
      <c r="E68" s="110"/>
      <c r="F68" s="110"/>
      <c r="G68" s="112" t="str">
        <f>Translations!$B$143</f>
        <v>Status operatora</v>
      </c>
      <c r="H68" s="110"/>
      <c r="I68" s="484" t="s">
        <v>623</v>
      </c>
      <c r="J68" s="485"/>
      <c r="K68" s="486"/>
      <c r="M68" s="102">
        <f>IF(ISBLANK(I68),"",MATCH(I68,opstatus,0))</f>
        <v>1</v>
      </c>
    </row>
    <row r="69" spans="4:11" ht="12.75" customHeight="1">
      <c r="D69" s="523" t="str">
        <f>Translations!$B$144</f>
        <v>Komercyjni przewoźnicy lotniczy: Do niniejszego planu monitorowania proszę dołączyć jako dowód egzemplarz załącznika I AOC operatora .</v>
      </c>
      <c r="E69" s="523"/>
      <c r="F69" s="523"/>
      <c r="G69" s="523"/>
      <c r="H69" s="523"/>
      <c r="I69" s="523"/>
      <c r="J69" s="523"/>
      <c r="K69" s="523"/>
    </row>
    <row r="70" spans="3:11" ht="12.75" customHeight="1">
      <c r="C70" s="97"/>
      <c r="D70" s="110"/>
      <c r="E70" s="110"/>
      <c r="F70" s="110"/>
      <c r="G70" s="112" t="str">
        <f>Translations!$B$145</f>
        <v>Regularność lotów</v>
      </c>
      <c r="H70" s="110"/>
      <c r="I70" s="484" t="s">
        <v>623</v>
      </c>
      <c r="J70" s="485"/>
      <c r="K70" s="486"/>
    </row>
    <row r="71" spans="3:11" ht="12.75" customHeight="1">
      <c r="C71" s="97"/>
      <c r="D71" s="110"/>
      <c r="E71" s="110"/>
      <c r="F71" s="110"/>
      <c r="G71" s="112" t="str">
        <f>Translations!$B$146</f>
        <v>Zakres działalności</v>
      </c>
      <c r="H71" s="110"/>
      <c r="I71" s="484" t="s">
        <v>623</v>
      </c>
      <c r="J71" s="485"/>
      <c r="K71" s="486"/>
    </row>
    <row r="72" spans="3:11" ht="18.75" customHeight="1">
      <c r="C72" s="97" t="s">
        <v>96</v>
      </c>
      <c r="D72" s="524" t="str">
        <f>Translations!$B$147</f>
        <v>W razie potrzeby proszę przedstawić bardziej szczegółowy opis działań.</v>
      </c>
      <c r="E72" s="524"/>
      <c r="F72" s="524"/>
      <c r="G72" s="524"/>
      <c r="H72" s="524"/>
      <c r="I72" s="524"/>
      <c r="J72" s="524"/>
      <c r="K72" s="524"/>
    </row>
    <row r="73" spans="3:11" ht="38.25" customHeight="1">
      <c r="C73" s="98"/>
      <c r="D73" s="498"/>
      <c r="E73" s="499"/>
      <c r="F73" s="499"/>
      <c r="G73" s="500"/>
      <c r="H73" s="500"/>
      <c r="I73" s="500"/>
      <c r="J73" s="500"/>
      <c r="K73" s="501"/>
    </row>
    <row r="74" spans="3:11" ht="38.25" customHeight="1">
      <c r="C74" s="98"/>
      <c r="D74" s="531"/>
      <c r="E74" s="532"/>
      <c r="F74" s="532"/>
      <c r="G74" s="533"/>
      <c r="H74" s="533"/>
      <c r="I74" s="533"/>
      <c r="J74" s="533"/>
      <c r="K74" s="534"/>
    </row>
    <row r="75" spans="3:11" ht="38.25" customHeight="1">
      <c r="C75" s="98"/>
      <c r="D75" s="527"/>
      <c r="E75" s="528"/>
      <c r="F75" s="528"/>
      <c r="G75" s="529"/>
      <c r="H75" s="529"/>
      <c r="I75" s="529"/>
      <c r="J75" s="529"/>
      <c r="K75" s="530"/>
    </row>
    <row r="76" spans="3:10" ht="12.75">
      <c r="C76" s="114"/>
      <c r="G76" s="113"/>
      <c r="H76" s="113"/>
      <c r="J76" s="115"/>
    </row>
    <row r="77" spans="3:11" ht="15.75">
      <c r="C77" s="117">
        <v>3</v>
      </c>
      <c r="D77" s="497" t="str">
        <f>Translations!$B$148</f>
        <v> Dane teleadresowe i adres do doręczeń</v>
      </c>
      <c r="E77" s="497"/>
      <c r="F77" s="497"/>
      <c r="G77" s="497"/>
      <c r="H77" s="497"/>
      <c r="I77" s="497"/>
      <c r="J77" s="497"/>
      <c r="K77" s="497"/>
    </row>
    <row r="78" spans="3:11" ht="12.75">
      <c r="C78" s="119"/>
      <c r="D78" s="119"/>
      <c r="E78" s="119"/>
      <c r="F78" s="119"/>
      <c r="G78" s="119"/>
      <c r="H78" s="119"/>
      <c r="I78" s="119"/>
      <c r="J78" s="119"/>
      <c r="K78" s="119"/>
    </row>
    <row r="79" spans="3:11" ht="12.75">
      <c r="C79" s="97" t="s">
        <v>114</v>
      </c>
      <c r="D79" s="496" t="str">
        <f>Translations!$B$149</f>
        <v>Proszę podać osobę, z którą można będzie się kontaktować w sprawie niniejszego planu monitorowania.</v>
      </c>
      <c r="E79" s="496"/>
      <c r="F79" s="496"/>
      <c r="G79" s="496"/>
      <c r="H79" s="496"/>
      <c r="I79" s="496"/>
      <c r="J79" s="496"/>
      <c r="K79" s="496"/>
    </row>
    <row r="80" spans="3:11" ht="38.25" customHeight="1">
      <c r="C80" s="98"/>
      <c r="D80" s="519" t="str">
        <f>Translations!$B$150</f>
        <v>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v>
      </c>
      <c r="E80" s="519"/>
      <c r="F80" s="519"/>
      <c r="G80" s="519"/>
      <c r="H80" s="519"/>
      <c r="I80" s="519"/>
      <c r="J80" s="519"/>
      <c r="K80" s="519"/>
    </row>
    <row r="81" spans="3:11" ht="12.75">
      <c r="C81" s="116"/>
      <c r="D81" s="1"/>
      <c r="E81" s="1"/>
      <c r="F81" s="1"/>
      <c r="G81" s="1"/>
      <c r="H81" s="1"/>
      <c r="I81" s="1"/>
      <c r="J81" s="1"/>
      <c r="K81" s="1"/>
    </row>
    <row r="82" spans="3:11" ht="12.75">
      <c r="C82" s="98"/>
      <c r="E82" s="98"/>
      <c r="G82" s="97" t="str">
        <f>Translations!$B$151</f>
        <v>Tytuł:</v>
      </c>
      <c r="I82" s="484" t="s">
        <v>623</v>
      </c>
      <c r="J82" s="485"/>
      <c r="K82" s="486"/>
    </row>
    <row r="83" spans="3:11" ht="12.75">
      <c r="C83" s="98"/>
      <c r="E83" s="98"/>
      <c r="G83" s="97" t="str">
        <f>Translations!$B$152</f>
        <v>Imię:</v>
      </c>
      <c r="I83" s="484"/>
      <c r="J83" s="485"/>
      <c r="K83" s="486"/>
    </row>
    <row r="84" spans="3:11" ht="12.75">
      <c r="C84" s="98"/>
      <c r="E84" s="98"/>
      <c r="G84" s="97" t="str">
        <f>Translations!$B$153</f>
        <v>Nazwisko:</v>
      </c>
      <c r="I84" s="484"/>
      <c r="J84" s="485"/>
      <c r="K84" s="486"/>
    </row>
    <row r="85" spans="3:11" ht="12.75">
      <c r="C85" s="98"/>
      <c r="E85" s="98"/>
      <c r="F85" s="98"/>
      <c r="G85" s="96" t="str">
        <f>Translations!$B$154</f>
        <v>Nazwa stanowiska:</v>
      </c>
      <c r="I85" s="484"/>
      <c r="J85" s="485"/>
      <c r="K85" s="486"/>
    </row>
    <row r="86" spans="3:11" ht="25.5" customHeight="1">
      <c r="C86" s="98"/>
      <c r="E86" s="98"/>
      <c r="F86" s="98"/>
      <c r="G86" s="480" t="str">
        <f>Translations!$B$155</f>
        <v>Nazwa organizacji (jeżeli działa w imieniu operatora statku powietrznego):</v>
      </c>
      <c r="H86" s="480"/>
      <c r="I86" s="480"/>
      <c r="J86" s="480"/>
      <c r="K86" s="480"/>
    </row>
    <row r="87" spans="2:11" ht="12.75">
      <c r="B87" s="75"/>
      <c r="C87" s="120"/>
      <c r="E87" s="121"/>
      <c r="F87" s="121"/>
      <c r="G87" s="100"/>
      <c r="H87" s="75"/>
      <c r="I87" s="484"/>
      <c r="J87" s="485"/>
      <c r="K87" s="486"/>
    </row>
    <row r="88" spans="3:11" ht="12.75">
      <c r="C88" s="98"/>
      <c r="E88" s="98"/>
      <c r="F88" s="98"/>
      <c r="G88" s="96" t="str">
        <f>Translations!$B$156</f>
        <v>Numer telefonu:</v>
      </c>
      <c r="I88" s="484"/>
      <c r="J88" s="485"/>
      <c r="K88" s="486"/>
    </row>
    <row r="89" spans="3:11" ht="12.75">
      <c r="C89" s="119"/>
      <c r="E89" s="98"/>
      <c r="F89" s="98"/>
      <c r="G89" s="96" t="str">
        <f>Translations!$B$157</f>
        <v>Adres e-mail:</v>
      </c>
      <c r="I89" s="484"/>
      <c r="J89" s="485"/>
      <c r="K89" s="486"/>
    </row>
    <row r="90" spans="2:11" ht="3.75" customHeight="1">
      <c r="B90" s="75"/>
      <c r="C90" s="120"/>
      <c r="D90" s="100"/>
      <c r="E90" s="121"/>
      <c r="F90" s="121"/>
      <c r="G90" s="75"/>
      <c r="H90" s="75"/>
      <c r="I90" s="122"/>
      <c r="J90" s="122"/>
      <c r="K90" s="122"/>
    </row>
    <row r="91" spans="4:11" ht="18.75" customHeight="1">
      <c r="D91" s="520" t="str">
        <f>Translations!$B$158</f>
        <v>Jeżeli w pkt 2(c) wybrany został plan monitorowania tonokilometrów, należy kliknąć tutaj, aby przejść do pkt 4 &gt;&gt;&gt;</v>
      </c>
      <c r="E91" s="520"/>
      <c r="F91" s="520"/>
      <c r="G91" s="520"/>
      <c r="H91" s="521"/>
      <c r="I91" s="521"/>
      <c r="J91" s="521"/>
      <c r="K91" s="521"/>
    </row>
    <row r="92" spans="2:11" ht="3.75" customHeight="1">
      <c r="B92" s="75"/>
      <c r="C92" s="120"/>
      <c r="D92" s="100"/>
      <c r="E92" s="121"/>
      <c r="F92" s="121"/>
      <c r="G92" s="75"/>
      <c r="H92" s="75"/>
      <c r="I92" s="122"/>
      <c r="J92" s="122"/>
      <c r="K92" s="122"/>
    </row>
    <row r="93" spans="2:4" ht="12.75">
      <c r="B93" s="75"/>
      <c r="C93" s="96" t="s">
        <v>117</v>
      </c>
      <c r="D93" s="96" t="str">
        <f>Translations!$B$159</f>
        <v>Proszę wprowadzić adres do odbioru korespondencji</v>
      </c>
    </row>
    <row r="94" spans="2:11" ht="38.25" customHeight="1">
      <c r="B94" s="123"/>
      <c r="C94" s="124"/>
      <c r="D94" s="519" t="str">
        <f>Translations!$B$161</f>
        <v>Należy podać adres korespondencyjny do odbioru not lub innych dokumentów na mocy unijnego systemu handlu uprawnieniami do emisji gazów cieplarnianych lub w związku z nim. W stosownych przypadkach proszę podać adres poczty elektronicznej oraz adres pocztowy w administrującym państwie członkowskim.</v>
      </c>
      <c r="E94" s="519"/>
      <c r="F94" s="519"/>
      <c r="G94" s="519"/>
      <c r="H94" s="519"/>
      <c r="I94" s="519"/>
      <c r="J94" s="519"/>
      <c r="K94" s="519"/>
    </row>
    <row r="95" spans="2:11" ht="12.75">
      <c r="B95" s="75"/>
      <c r="C95" s="125"/>
      <c r="G95" s="96" t="str">
        <f>Translations!$B$151</f>
        <v>Tytuł:</v>
      </c>
      <c r="H95" s="126"/>
      <c r="I95" s="484" t="s">
        <v>623</v>
      </c>
      <c r="J95" s="485"/>
      <c r="K95" s="486"/>
    </row>
    <row r="96" spans="2:11" ht="12.75">
      <c r="B96" s="75"/>
      <c r="C96" s="125"/>
      <c r="D96" s="96"/>
      <c r="E96" s="98"/>
      <c r="G96" s="96" t="str">
        <f>Translations!$B$152</f>
        <v>Imię:</v>
      </c>
      <c r="H96" s="126"/>
      <c r="I96" s="484"/>
      <c r="J96" s="485"/>
      <c r="K96" s="486"/>
    </row>
    <row r="97" spans="2:11" ht="12.75">
      <c r="B97" s="75"/>
      <c r="C97" s="125"/>
      <c r="D97" s="96"/>
      <c r="E97" s="98"/>
      <c r="G97" s="96" t="str">
        <f>Translations!$B$153</f>
        <v>Nazwisko:</v>
      </c>
      <c r="H97" s="126"/>
      <c r="I97" s="484"/>
      <c r="J97" s="485"/>
      <c r="K97" s="486"/>
    </row>
    <row r="98" spans="2:11" ht="12.75">
      <c r="B98" s="75"/>
      <c r="C98" s="127"/>
      <c r="E98" s="98"/>
      <c r="G98" s="96" t="str">
        <f>Translations!$B$157</f>
        <v>Adres e-mail:</v>
      </c>
      <c r="H98" s="126"/>
      <c r="I98" s="484"/>
      <c r="J98" s="485"/>
      <c r="K98" s="486"/>
    </row>
    <row r="99" spans="3:11" ht="12.75">
      <c r="C99" s="98"/>
      <c r="E99" s="98"/>
      <c r="F99" s="98"/>
      <c r="G99" s="96" t="str">
        <f>Translations!$B$156</f>
        <v>Numer telefonu:</v>
      </c>
      <c r="I99" s="484"/>
      <c r="J99" s="485"/>
      <c r="K99" s="486"/>
    </row>
    <row r="100" spans="2:11" ht="12.75">
      <c r="B100" s="75"/>
      <c r="C100" s="125"/>
      <c r="G100" s="128" t="str">
        <f>Translations!$B$162</f>
        <v>Adres, wiersz 1:</v>
      </c>
      <c r="H100" s="128"/>
      <c r="I100" s="484"/>
      <c r="J100" s="485"/>
      <c r="K100" s="486"/>
    </row>
    <row r="101" spans="2:11" ht="12.75">
      <c r="B101" s="75"/>
      <c r="C101" s="129"/>
      <c r="G101" s="128" t="str">
        <f>Translations!$B$163</f>
        <v>Adres, wiersz 2:</v>
      </c>
      <c r="H101" s="128"/>
      <c r="I101" s="484"/>
      <c r="J101" s="485"/>
      <c r="K101" s="486"/>
    </row>
    <row r="102" spans="2:11" ht="12.75">
      <c r="B102" s="75"/>
      <c r="C102" s="129"/>
      <c r="G102" s="128" t="str">
        <f>Translations!$B$164</f>
        <v>Miejscowość:</v>
      </c>
      <c r="H102" s="128"/>
      <c r="I102" s="484"/>
      <c r="J102" s="485"/>
      <c r="K102" s="486"/>
    </row>
    <row r="103" spans="2:11" ht="12.75">
      <c r="B103" s="75"/>
      <c r="C103" s="129"/>
      <c r="G103" s="128" t="str">
        <f>Translations!$B$165</f>
        <v>Woj./okręg/region:</v>
      </c>
      <c r="H103" s="128"/>
      <c r="I103" s="484"/>
      <c r="J103" s="485"/>
      <c r="K103" s="486"/>
    </row>
    <row r="104" spans="2:11" ht="12.75">
      <c r="B104" s="75"/>
      <c r="C104" s="129"/>
      <c r="G104" s="128" t="str">
        <f>Translations!$B$166</f>
        <v>Kod pocztowy:</v>
      </c>
      <c r="H104" s="128"/>
      <c r="I104" s="484"/>
      <c r="J104" s="485"/>
      <c r="K104" s="486"/>
    </row>
    <row r="105" spans="2:11" ht="12.75">
      <c r="B105" s="75"/>
      <c r="C105" s="129"/>
      <c r="G105" s="128" t="str">
        <f>Translations!$B$167</f>
        <v>Kraj:</v>
      </c>
      <c r="H105" s="128"/>
      <c r="I105" s="484" t="s">
        <v>623</v>
      </c>
      <c r="J105" s="485"/>
      <c r="K105" s="486"/>
    </row>
    <row r="106" spans="2:11" ht="12.75">
      <c r="B106" s="75"/>
      <c r="C106" s="129"/>
      <c r="D106" s="96"/>
      <c r="E106" s="98"/>
      <c r="F106" s="98"/>
      <c r="G106" s="130"/>
      <c r="H106" s="130"/>
      <c r="I106" s="122"/>
      <c r="J106" s="122"/>
      <c r="K106" s="122"/>
    </row>
    <row r="107" spans="4:8" ht="12.75">
      <c r="D107" s="522" t="str">
        <f>Translations!$B$168</f>
        <v>&lt;&lt;&lt;Proszę kliknąć tutaj, aby przejść do kolejnego punktu &gt;&gt;&gt;</v>
      </c>
      <c r="E107" s="522"/>
      <c r="F107" s="522"/>
      <c r="G107" s="522"/>
      <c r="H107" s="522"/>
    </row>
    <row r="115" ht="15.75">
      <c r="B115" s="131"/>
    </row>
  </sheetData>
  <sheetProtection sheet="1" objects="1" scenarios="1" formatCells="0" formatColumns="0" formatRows="0"/>
  <mergeCells count="92">
    <mergeCell ref="I52:K52"/>
    <mergeCell ref="I53:K53"/>
    <mergeCell ref="I71:K71"/>
    <mergeCell ref="D29:K29"/>
    <mergeCell ref="D27:H27"/>
    <mergeCell ref="D26:K26"/>
    <mergeCell ref="I54:K54"/>
    <mergeCell ref="I55:K55"/>
    <mergeCell ref="D30:H30"/>
    <mergeCell ref="I43:K43"/>
    <mergeCell ref="I47:K47"/>
    <mergeCell ref="I37:K37"/>
    <mergeCell ref="I50:K50"/>
    <mergeCell ref="I41:K41"/>
    <mergeCell ref="I35:K35"/>
    <mergeCell ref="I38:K38"/>
    <mergeCell ref="I44:K44"/>
    <mergeCell ref="I85:K85"/>
    <mergeCell ref="D75:K75"/>
    <mergeCell ref="D61:K61"/>
    <mergeCell ref="D62:K62"/>
    <mergeCell ref="D73:K73"/>
    <mergeCell ref="D74:K74"/>
    <mergeCell ref="I68:K68"/>
    <mergeCell ref="D58:K58"/>
    <mergeCell ref="D49:K49"/>
    <mergeCell ref="I56:K56"/>
    <mergeCell ref="I45:K45"/>
    <mergeCell ref="I46:K46"/>
    <mergeCell ref="I104:K104"/>
    <mergeCell ref="I70:K70"/>
    <mergeCell ref="D72:K72"/>
    <mergeCell ref="D67:K67"/>
    <mergeCell ref="D66:K66"/>
    <mergeCell ref="D107:H107"/>
    <mergeCell ref="I95:K95"/>
    <mergeCell ref="I96:K96"/>
    <mergeCell ref="I83:K83"/>
    <mergeCell ref="I84:K84"/>
    <mergeCell ref="D69:K69"/>
    <mergeCell ref="I97:K97"/>
    <mergeCell ref="I105:K105"/>
    <mergeCell ref="I98:K98"/>
    <mergeCell ref="I102:K102"/>
    <mergeCell ref="I103:K103"/>
    <mergeCell ref="I99:K99"/>
    <mergeCell ref="D94:K94"/>
    <mergeCell ref="D80:K80"/>
    <mergeCell ref="I101:K101"/>
    <mergeCell ref="I82:K82"/>
    <mergeCell ref="I100:K100"/>
    <mergeCell ref="I87:K87"/>
    <mergeCell ref="D91:K91"/>
    <mergeCell ref="I88:K88"/>
    <mergeCell ref="C3:K3"/>
    <mergeCell ref="I21:K21"/>
    <mergeCell ref="I7:K7"/>
    <mergeCell ref="D10:K10"/>
    <mergeCell ref="D7:G7"/>
    <mergeCell ref="I11:K11"/>
    <mergeCell ref="D8:K8"/>
    <mergeCell ref="I17:K17"/>
    <mergeCell ref="I15:K15"/>
    <mergeCell ref="D11:H11"/>
    <mergeCell ref="I89:K89"/>
    <mergeCell ref="D79:K79"/>
    <mergeCell ref="D77:K77"/>
    <mergeCell ref="D60:K60"/>
    <mergeCell ref="D64:K64"/>
    <mergeCell ref="D14:K14"/>
    <mergeCell ref="D16:K16"/>
    <mergeCell ref="I51:K51"/>
    <mergeCell ref="I42:K42"/>
    <mergeCell ref="D59:K59"/>
    <mergeCell ref="I27:K27"/>
    <mergeCell ref="D24:H25"/>
    <mergeCell ref="D40:K40"/>
    <mergeCell ref="D33:K33"/>
    <mergeCell ref="I36:K36"/>
    <mergeCell ref="I32:K32"/>
    <mergeCell ref="D32:H32"/>
    <mergeCell ref="I30:K30"/>
    <mergeCell ref="G86:K86"/>
    <mergeCell ref="I13:K13"/>
    <mergeCell ref="D13:H13"/>
    <mergeCell ref="I24:K24"/>
    <mergeCell ref="D15:H15"/>
    <mergeCell ref="D19:K19"/>
    <mergeCell ref="D20:K20"/>
    <mergeCell ref="D23:K23"/>
    <mergeCell ref="D21:H21"/>
    <mergeCell ref="D34:K34"/>
  </mergeCells>
  <conditionalFormatting sqref="D27:H27">
    <cfRule type="expression" priority="5" dxfId="6" stopIfTrue="1">
      <formula>IF(I24="",0,IF(I24="n/a",0,1))</formula>
    </cfRule>
  </conditionalFormatting>
  <conditionalFormatting sqref="D60:F60 I41:K47 I35:K38 I24:K24 I32:K32 I30:K30 I21:K21 I50:K56 I68:K68 I70:K71 I95:I105">
    <cfRule type="expression" priority="6" dxfId="0" stopIfTrue="1">
      <formula>(CNTR_PrimaryMP=2)</formula>
    </cfRule>
  </conditionalFormatting>
  <conditionalFormatting sqref="I27">
    <cfRule type="expression" priority="7" dxfId="0" stopIfTrue="1">
      <formula>(CNTR_PrimaryMP=2)</formula>
    </cfRule>
    <cfRule type="expression" priority="8" dxfId="0" stopIfTrue="1">
      <formula>IF($I$24="",0,IF($I$24="n/a",0,1))</formula>
    </cfRule>
  </conditionalFormatting>
  <conditionalFormatting sqref="D69:K69">
    <cfRule type="expression" priority="9" dxfId="6" stopIfTrue="1">
      <formula>(CNTR_Commercial=3)</formula>
    </cfRule>
    <cfRule type="expression" priority="10" dxfId="24" stopIfTrue="1">
      <formula>(CNTR_Commercial=2)</formula>
    </cfRule>
  </conditionalFormatting>
  <conditionalFormatting sqref="D19:K19 D91:K91">
    <cfRule type="expression" priority="11" dxfId="6" stopIfTrue="1">
      <formula>(CNTR_PrimaryMP=1)</formula>
    </cfRule>
  </conditionalFormatting>
  <conditionalFormatting sqref="D61:F62">
    <cfRule type="expression" priority="3" dxfId="0" stopIfTrue="1">
      <formula>(CNTR_PrimaryMP=2)</formula>
    </cfRule>
  </conditionalFormatting>
  <conditionalFormatting sqref="D73:F73">
    <cfRule type="expression" priority="2" dxfId="0" stopIfTrue="1">
      <formula>($M$13=2)</formula>
    </cfRule>
  </conditionalFormatting>
  <conditionalFormatting sqref="D74:F75">
    <cfRule type="expression" priority="1" dxfId="0"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Źródła emisji'!A1" display="'Źródła emisji'!A1"/>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yfikacja operatora'!A77" display="'Identyfikacja operatora'!A77"/>
  </hyperlinks>
  <printOptions/>
  <pageMargins left="0.7874015748031497" right="0.7874015748031497" top="0.7874015748031497" bottom="0.7874015748031497" header="0.3937007874015748" footer="0.3937007874015748"/>
  <pageSetup fitToHeight="4" horizontalDpi="300" verticalDpi="300" orientation="portrait" paperSize="9" scale="83" r:id="rId1"/>
  <headerFooter alignWithMargins="0">
    <oddHeader>&amp;L&amp;F, &amp;A&amp;R&amp;D, &amp;T</oddHeader>
    <oddFooter>&amp;C&amp;P / &amp;N</oddFooter>
  </headerFooter>
  <rowBreaks count="2" manualBreakCount="2">
    <brk id="48" min="1" max="10" man="1"/>
    <brk id="76" min="1" max="10" man="1"/>
  </rowBreaks>
</worksheet>
</file>

<file path=xl/worksheets/sheet5.xml><?xml version="1.0" encoding="utf-8"?>
<worksheet xmlns="http://schemas.openxmlformats.org/spreadsheetml/2006/main" xmlns:r="http://schemas.openxmlformats.org/officeDocument/2006/relationships">
  <dimension ref="A1:P103"/>
  <sheetViews>
    <sheetView showGridLines="0" view="pageBreakPreview" zoomScaleSheetLayoutView="100" zoomScalePageLayoutView="0" workbookViewId="0" topLeftCell="B2">
      <selection activeCell="V87" sqref="V87"/>
    </sheetView>
  </sheetViews>
  <sheetFormatPr defaultColWidth="10.7109375" defaultRowHeight="12.75"/>
  <cols>
    <col min="1" max="1" width="3.28125" style="104" hidden="1" customWidth="1"/>
    <col min="2" max="2" width="3.28125" style="103" customWidth="1"/>
    <col min="3" max="3" width="4.140625" style="103" customWidth="1"/>
    <col min="4" max="9" width="10.7109375" style="103" customWidth="1"/>
    <col min="10" max="14" width="6.7109375" style="103" customWidth="1"/>
    <col min="15" max="15" width="4.7109375" style="81" customWidth="1"/>
    <col min="16" max="16" width="10.7109375" style="104" hidden="1" customWidth="1"/>
    <col min="17" max="16384" width="10.7109375" style="103" customWidth="1"/>
  </cols>
  <sheetData>
    <row r="1" spans="1:16" s="104" customFormat="1" ht="12.75" hidden="1">
      <c r="A1" s="320" t="s">
        <v>298</v>
      </c>
      <c r="P1" s="104" t="s">
        <v>298</v>
      </c>
    </row>
    <row r="3" spans="3:16" ht="18" customHeight="1">
      <c r="C3" s="536" t="str">
        <f>Translations!$B$169</f>
        <v>ŹRÓDŁA EMISJI i CHARAKTERYSTYKA FLOTY</v>
      </c>
      <c r="D3" s="536"/>
      <c r="E3" s="536"/>
      <c r="F3" s="536"/>
      <c r="G3" s="392"/>
      <c r="H3" s="392"/>
      <c r="I3" s="392"/>
      <c r="J3" s="5"/>
      <c r="K3" s="5"/>
      <c r="L3" s="5"/>
      <c r="M3" s="5"/>
      <c r="N3" s="5"/>
      <c r="P3" s="133" t="s">
        <v>105</v>
      </c>
    </row>
    <row r="4" spans="3:14" ht="18" customHeight="1">
      <c r="C4" s="3"/>
      <c r="D4" s="3"/>
      <c r="E4" s="3"/>
      <c r="F4" s="3"/>
      <c r="G4" s="3"/>
      <c r="H4" s="3"/>
      <c r="I4" s="3"/>
      <c r="J4" s="3"/>
      <c r="K4" s="3"/>
      <c r="L4" s="3"/>
      <c r="M4" s="3"/>
      <c r="N4" s="3"/>
    </row>
    <row r="5" spans="3:15" ht="15.75">
      <c r="C5" s="118">
        <v>4</v>
      </c>
      <c r="D5" s="118" t="str">
        <f>Translations!$B$170</f>
        <v>Działalność operatora</v>
      </c>
      <c r="E5" s="118"/>
      <c r="F5" s="118"/>
      <c r="G5" s="118"/>
      <c r="H5" s="118"/>
      <c r="I5" s="118"/>
      <c r="J5" s="118"/>
      <c r="K5" s="118"/>
      <c r="L5" s="118"/>
      <c r="M5" s="118"/>
      <c r="N5" s="118"/>
      <c r="O5" s="134"/>
    </row>
    <row r="6" spans="1:16" s="136" customFormat="1" ht="15.75">
      <c r="A6" s="318"/>
      <c r="B6" s="121"/>
      <c r="C6" s="135"/>
      <c r="D6" s="135"/>
      <c r="E6" s="135"/>
      <c r="F6" s="135"/>
      <c r="G6" s="135"/>
      <c r="H6" s="135"/>
      <c r="N6" s="135"/>
      <c r="O6" s="135"/>
      <c r="P6" s="104"/>
    </row>
    <row r="7" spans="1:16" s="136" customFormat="1" ht="15.75">
      <c r="A7" s="318"/>
      <c r="C7" s="135"/>
      <c r="D7" s="135" t="str">
        <f>Translations!$B$171</f>
        <v>W pkt 2(c) wybrano:</v>
      </c>
      <c r="E7" s="135"/>
      <c r="H7" s="557" t="str">
        <f>IF(ISBLANK('Identyfikacja operatora'!$I$13),"---",'Identyfikacja operatora'!$I$13)</f>
        <v>---</v>
      </c>
      <c r="I7" s="558"/>
      <c r="J7" s="559"/>
      <c r="K7" s="559"/>
      <c r="L7" s="559"/>
      <c r="M7" s="560"/>
      <c r="N7" s="561"/>
      <c r="O7" s="135"/>
      <c r="P7" s="137"/>
    </row>
    <row r="8" spans="1:16" s="136" customFormat="1" ht="15.75">
      <c r="A8" s="318"/>
      <c r="C8" s="135"/>
      <c r="D8" s="138"/>
      <c r="E8" s="138"/>
      <c r="F8" s="138"/>
      <c r="G8" s="138"/>
      <c r="H8" s="138"/>
      <c r="I8" s="138"/>
      <c r="J8" s="138"/>
      <c r="K8" s="138"/>
      <c r="L8" s="138"/>
      <c r="M8" s="138"/>
      <c r="N8" s="138"/>
      <c r="O8" s="135"/>
      <c r="P8" s="139"/>
    </row>
    <row r="9" spans="1:16" s="81" customFormat="1" ht="25.5" customHeight="1">
      <c r="A9" s="104"/>
      <c r="B9" s="26"/>
      <c r="C9" s="97" t="s">
        <v>114</v>
      </c>
      <c r="D9" s="480" t="str">
        <f>Translations!$B$172</f>
        <v>Proszę przedstawić wykaz typów statków powietrznych eksploatowanych w czasie składania niniejszego planu monitorowania.</v>
      </c>
      <c r="E9" s="480"/>
      <c r="F9" s="480"/>
      <c r="G9" s="480"/>
      <c r="H9" s="480"/>
      <c r="I9" s="480"/>
      <c r="J9" s="389"/>
      <c r="K9" s="389"/>
      <c r="L9" s="389"/>
      <c r="M9" s="389"/>
      <c r="N9" s="389"/>
      <c r="O9" s="134"/>
      <c r="P9" s="137"/>
    </row>
    <row r="10" spans="1:16" s="81" customFormat="1" ht="51" customHeight="1">
      <c r="A10" s="104"/>
      <c r="B10" s="64"/>
      <c r="C10" s="97"/>
      <c r="D10" s="547" t="str">
        <f>Translations!$B$173</f>
        <v>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v>
      </c>
      <c r="E10" s="547"/>
      <c r="F10" s="547"/>
      <c r="G10" s="547"/>
      <c r="H10" s="547"/>
      <c r="I10" s="547"/>
      <c r="J10" s="389"/>
      <c r="K10" s="389"/>
      <c r="L10" s="389"/>
      <c r="M10" s="389"/>
      <c r="N10" s="389"/>
      <c r="O10" s="134"/>
      <c r="P10" s="137"/>
    </row>
    <row r="11" spans="1:16" s="81" customFormat="1" ht="38.25" customHeight="1">
      <c r="A11" s="104"/>
      <c r="B11" s="64"/>
      <c r="C11" s="97"/>
      <c r="D11" s="547" t="str">
        <f>Translations!$B$174</f>
        <v>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v>
      </c>
      <c r="E11" s="547"/>
      <c r="F11" s="547"/>
      <c r="G11" s="547"/>
      <c r="H11" s="547"/>
      <c r="I11" s="547"/>
      <c r="J11" s="389"/>
      <c r="K11" s="389"/>
      <c r="L11" s="389"/>
      <c r="M11" s="389"/>
      <c r="N11" s="389"/>
      <c r="O11" s="134"/>
      <c r="P11" s="137"/>
    </row>
    <row r="12" spans="1:16" s="81" customFormat="1" ht="38.25" customHeight="1">
      <c r="A12" s="104"/>
      <c r="B12" s="64"/>
      <c r="C12" s="97"/>
      <c r="D12" s="547" t="str">
        <f>Translations!$B$175</f>
        <v>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v>
      </c>
      <c r="E12" s="547"/>
      <c r="F12" s="547"/>
      <c r="G12" s="547"/>
      <c r="H12" s="547"/>
      <c r="I12" s="547"/>
      <c r="J12" s="389"/>
      <c r="K12" s="389"/>
      <c r="L12" s="389"/>
      <c r="M12" s="389"/>
      <c r="N12" s="389"/>
      <c r="O12" s="134"/>
      <c r="P12" s="137"/>
    </row>
    <row r="13" spans="1:16" s="81" customFormat="1" ht="38.25" customHeight="1">
      <c r="A13" s="104"/>
      <c r="B13" s="64"/>
      <c r="C13" s="97"/>
      <c r="D13" s="546" t="str">
        <f>Translations!$B$176</f>
        <v>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v>
      </c>
      <c r="E13" s="547"/>
      <c r="F13" s="547"/>
      <c r="G13" s="547"/>
      <c r="H13" s="547"/>
      <c r="I13" s="547"/>
      <c r="J13" s="389"/>
      <c r="K13" s="389"/>
      <c r="L13" s="389"/>
      <c r="M13" s="389"/>
      <c r="N13" s="389"/>
      <c r="O13" s="134"/>
      <c r="P13" s="137"/>
    </row>
    <row r="14" spans="1:16" s="26" customFormat="1" ht="3.75" customHeight="1">
      <c r="A14" s="92"/>
      <c r="C14" s="97"/>
      <c r="D14" s="96"/>
      <c r="G14" s="113"/>
      <c r="H14" s="113"/>
      <c r="O14" s="140"/>
      <c r="P14" s="92"/>
    </row>
    <row r="15" spans="1:16" s="26" customFormat="1" ht="12.75">
      <c r="A15" s="92"/>
      <c r="C15" s="97"/>
      <c r="D15" s="96" t="str">
        <f>Translations!$B$177</f>
        <v>Data złożenia planu monitorowania:</v>
      </c>
      <c r="H15" s="548"/>
      <c r="I15" s="549"/>
      <c r="O15" s="140"/>
      <c r="P15" s="92"/>
    </row>
    <row r="16" spans="1:16" s="26" customFormat="1" ht="3.75" customHeight="1">
      <c r="A16" s="92"/>
      <c r="C16" s="97"/>
      <c r="D16" s="96"/>
      <c r="G16" s="113"/>
      <c r="H16" s="113"/>
      <c r="O16" s="140"/>
      <c r="P16" s="92"/>
    </row>
    <row r="17" spans="1:16" s="81" customFormat="1" ht="89.25" customHeight="1">
      <c r="A17" s="104"/>
      <c r="B17" s="64"/>
      <c r="C17" s="97"/>
      <c r="D17" s="550" t="str">
        <f>Translations!$B$178</f>
        <v>
Ogólny typ statku powietrznego 
(oznacznik typu statku powietrznego ICAO)</v>
      </c>
      <c r="E17" s="551"/>
      <c r="F17" s="550" t="str">
        <f>Translations!$B$179</f>
        <v>
Podtyp (wprowadzenie danych opcjonalne)</v>
      </c>
      <c r="G17" s="551"/>
      <c r="H17" s="542" t="str">
        <f>Translations!$B$180</f>
        <v>
Liczba statków powietrznych eksploatowanych w czasie złożenia dokumentu</v>
      </c>
      <c r="I17" s="542"/>
      <c r="J17" s="142" t="str">
        <f>Translations!$B$181</f>
        <v>Naftowe paliwo lotnicze
(Jet A1 lub Jet A)</v>
      </c>
      <c r="K17" s="377" t="str">
        <f>Translations!$B$182</f>
        <v>Paliwo do silników odrzutowych (Jet B)</v>
      </c>
      <c r="L17" s="142" t="str">
        <f>Translations!$B$183</f>
        <v>Benzyna lotnicza (AvGas)</v>
      </c>
      <c r="M17" s="142" t="str">
        <f>Translations!$B$184</f>
        <v>Biopaliwo</v>
      </c>
      <c r="N17" s="142" t="str">
        <f>Translations!$B$185</f>
        <v>Inne paliwo alternatywne</v>
      </c>
      <c r="O17" s="134"/>
      <c r="P17" s="104"/>
    </row>
    <row r="18" spans="1:16" s="81" customFormat="1" ht="15.75">
      <c r="A18" s="104"/>
      <c r="B18" s="26"/>
      <c r="C18" s="97"/>
      <c r="D18" s="541"/>
      <c r="E18" s="541"/>
      <c r="F18" s="541"/>
      <c r="G18" s="541"/>
      <c r="H18" s="545"/>
      <c r="I18" s="545"/>
      <c r="J18" s="15"/>
      <c r="K18" s="15"/>
      <c r="L18" s="15"/>
      <c r="M18" s="15"/>
      <c r="N18" s="15"/>
      <c r="O18" s="134"/>
      <c r="P18" s="104"/>
    </row>
    <row r="19" spans="1:16" s="81" customFormat="1" ht="15.75">
      <c r="A19" s="104"/>
      <c r="B19" s="26"/>
      <c r="C19" s="97"/>
      <c r="D19" s="541"/>
      <c r="E19" s="541"/>
      <c r="F19" s="541"/>
      <c r="G19" s="541"/>
      <c r="H19" s="545"/>
      <c r="I19" s="545"/>
      <c r="J19" s="15"/>
      <c r="K19" s="15"/>
      <c r="L19" s="15"/>
      <c r="M19" s="15"/>
      <c r="N19" s="15"/>
      <c r="O19" s="134"/>
      <c r="P19" s="104"/>
    </row>
    <row r="20" spans="1:16" s="81" customFormat="1" ht="15.75">
      <c r="A20" s="104"/>
      <c r="B20" s="26"/>
      <c r="C20" s="97"/>
      <c r="D20" s="543"/>
      <c r="E20" s="544"/>
      <c r="F20" s="541"/>
      <c r="G20" s="541"/>
      <c r="H20" s="545"/>
      <c r="I20" s="545"/>
      <c r="J20" s="15"/>
      <c r="K20" s="15"/>
      <c r="L20" s="15"/>
      <c r="M20" s="15"/>
      <c r="N20" s="15"/>
      <c r="O20" s="134"/>
      <c r="P20" s="104"/>
    </row>
    <row r="21" spans="1:16" s="81" customFormat="1" ht="15.75">
      <c r="A21" s="104"/>
      <c r="B21" s="26"/>
      <c r="C21" s="97"/>
      <c r="D21" s="543"/>
      <c r="E21" s="544"/>
      <c r="F21" s="541"/>
      <c r="G21" s="541"/>
      <c r="H21" s="545"/>
      <c r="I21" s="545"/>
      <c r="J21" s="15"/>
      <c r="K21" s="15"/>
      <c r="L21" s="15"/>
      <c r="M21" s="15"/>
      <c r="N21" s="15"/>
      <c r="O21" s="134"/>
      <c r="P21" s="104"/>
    </row>
    <row r="22" spans="1:16" s="81" customFormat="1" ht="15.75">
      <c r="A22" s="104"/>
      <c r="B22" s="26"/>
      <c r="C22" s="97"/>
      <c r="D22" s="543"/>
      <c r="E22" s="544"/>
      <c r="F22" s="541"/>
      <c r="G22" s="541"/>
      <c r="H22" s="545"/>
      <c r="I22" s="545"/>
      <c r="J22" s="15"/>
      <c r="K22" s="15"/>
      <c r="L22" s="15"/>
      <c r="M22" s="15"/>
      <c r="N22" s="15"/>
      <c r="O22" s="134"/>
      <c r="P22" s="104"/>
    </row>
    <row r="23" spans="1:16" s="81" customFormat="1" ht="15.75">
      <c r="A23" s="104"/>
      <c r="B23" s="26"/>
      <c r="C23" s="97"/>
      <c r="D23" s="543"/>
      <c r="E23" s="544"/>
      <c r="F23" s="541"/>
      <c r="G23" s="541"/>
      <c r="H23" s="545"/>
      <c r="I23" s="545"/>
      <c r="J23" s="15"/>
      <c r="K23" s="15"/>
      <c r="L23" s="15"/>
      <c r="M23" s="15"/>
      <c r="N23" s="15"/>
      <c r="O23" s="134"/>
      <c r="P23" s="104"/>
    </row>
    <row r="24" spans="1:16" s="81" customFormat="1" ht="15.75">
      <c r="A24" s="104"/>
      <c r="B24" s="26"/>
      <c r="C24" s="97"/>
      <c r="D24" s="543"/>
      <c r="E24" s="544"/>
      <c r="F24" s="541"/>
      <c r="G24" s="541"/>
      <c r="H24" s="545"/>
      <c r="I24" s="545"/>
      <c r="J24" s="15"/>
      <c r="K24" s="15"/>
      <c r="L24" s="15"/>
      <c r="M24" s="15"/>
      <c r="N24" s="15"/>
      <c r="O24" s="134"/>
      <c r="P24" s="104"/>
    </row>
    <row r="25" spans="1:16" s="81" customFormat="1" ht="15.75">
      <c r="A25" s="104"/>
      <c r="B25" s="26"/>
      <c r="C25" s="97"/>
      <c r="D25" s="543"/>
      <c r="E25" s="544"/>
      <c r="F25" s="541"/>
      <c r="G25" s="541"/>
      <c r="H25" s="545"/>
      <c r="I25" s="545"/>
      <c r="J25" s="15"/>
      <c r="K25" s="15"/>
      <c r="L25" s="15"/>
      <c r="M25" s="15"/>
      <c r="N25" s="15"/>
      <c r="O25" s="134"/>
      <c r="P25" s="104"/>
    </row>
    <row r="26" spans="1:16" s="81" customFormat="1" ht="15.75">
      <c r="A26" s="104"/>
      <c r="B26" s="26"/>
      <c r="C26" s="97"/>
      <c r="D26" s="543"/>
      <c r="E26" s="544"/>
      <c r="F26" s="541"/>
      <c r="G26" s="541"/>
      <c r="H26" s="545"/>
      <c r="I26" s="545"/>
      <c r="J26" s="15"/>
      <c r="K26" s="15"/>
      <c r="L26" s="15"/>
      <c r="M26" s="15"/>
      <c r="N26" s="15"/>
      <c r="O26" s="134"/>
      <c r="P26" s="104"/>
    </row>
    <row r="27" spans="1:16" s="81" customFormat="1" ht="15.75">
      <c r="A27" s="104"/>
      <c r="B27" s="26"/>
      <c r="C27" s="97"/>
      <c r="D27" s="543"/>
      <c r="E27" s="544"/>
      <c r="F27" s="541"/>
      <c r="G27" s="541"/>
      <c r="H27" s="545"/>
      <c r="I27" s="545"/>
      <c r="J27" s="15"/>
      <c r="K27" s="15"/>
      <c r="L27" s="15"/>
      <c r="M27" s="15"/>
      <c r="N27" s="15"/>
      <c r="O27" s="134"/>
      <c r="P27" s="104"/>
    </row>
    <row r="28" spans="1:16" s="26" customFormat="1" ht="38.25" customHeight="1">
      <c r="A28" s="92"/>
      <c r="C28" s="97"/>
      <c r="D28"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28" s="553"/>
      <c r="F28" s="553"/>
      <c r="G28" s="553"/>
      <c r="H28" s="553"/>
      <c r="I28" s="553"/>
      <c r="J28" s="554"/>
      <c r="K28" s="554"/>
      <c r="L28" s="554"/>
      <c r="M28" s="554"/>
      <c r="N28" s="554"/>
      <c r="O28" s="143"/>
      <c r="P28" s="92"/>
    </row>
    <row r="29" spans="1:16" s="26" customFormat="1" ht="12.75">
      <c r="A29" s="92"/>
      <c r="C29" s="97"/>
      <c r="D29" s="555" t="str">
        <f>Translations!$B$187</f>
        <v>Wykaz należy przedstawić jako osobny arkusz wyłącznie w przypadku bardzo dużej floty.</v>
      </c>
      <c r="E29" s="555"/>
      <c r="F29" s="555"/>
      <c r="G29" s="555"/>
      <c r="H29" s="555"/>
      <c r="I29" s="555"/>
      <c r="J29" s="556"/>
      <c r="K29" s="556"/>
      <c r="L29" s="556"/>
      <c r="M29" s="556"/>
      <c r="N29" s="556"/>
      <c r="O29" s="143"/>
      <c r="P29" s="92"/>
    </row>
    <row r="30" spans="1:16" s="81" customFormat="1" ht="15.75">
      <c r="A30" s="104"/>
      <c r="B30" s="26"/>
      <c r="C30" s="97"/>
      <c r="D30" s="144"/>
      <c r="E30" s="144"/>
      <c r="F30" s="144"/>
      <c r="G30" s="144"/>
      <c r="H30" s="144"/>
      <c r="I30" s="144"/>
      <c r="J30" s="144"/>
      <c r="K30" s="144"/>
      <c r="L30" s="144"/>
      <c r="M30" s="144"/>
      <c r="N30" s="144"/>
      <c r="O30" s="134"/>
      <c r="P30" s="137"/>
    </row>
    <row r="31" spans="1:16" s="81" customFormat="1" ht="25.5" customHeight="1">
      <c r="A31" s="104"/>
      <c r="B31" s="26"/>
      <c r="C31" s="97" t="s">
        <v>117</v>
      </c>
      <c r="D31" s="480" t="str">
        <f>Translations!$B$188</f>
        <v>Proszę przedstawić orientacyjny wykaz dodatkowych typów statków powietrznych, które prawdopodobnie będą używane.</v>
      </c>
      <c r="E31" s="480"/>
      <c r="F31" s="480"/>
      <c r="G31" s="480"/>
      <c r="H31" s="480"/>
      <c r="I31" s="480"/>
      <c r="J31" s="389"/>
      <c r="K31" s="389"/>
      <c r="L31" s="389"/>
      <c r="M31" s="389"/>
      <c r="N31" s="389"/>
      <c r="O31" s="134"/>
      <c r="P31" s="137"/>
    </row>
    <row r="32" spans="1:16" s="81" customFormat="1" ht="38.25" customHeight="1">
      <c r="A32" s="104"/>
      <c r="B32" s="64"/>
      <c r="C32" s="97"/>
      <c r="D32" s="563" t="str">
        <f>Translations!$B$189</f>
        <v>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 </v>
      </c>
      <c r="E32" s="563"/>
      <c r="F32" s="563"/>
      <c r="G32" s="563"/>
      <c r="H32" s="563"/>
      <c r="I32" s="563"/>
      <c r="J32" s="564"/>
      <c r="K32" s="564"/>
      <c r="L32" s="564"/>
      <c r="M32" s="564"/>
      <c r="N32" s="564"/>
      <c r="O32" s="134"/>
      <c r="P32" s="137"/>
    </row>
    <row r="33" spans="1:16" s="81" customFormat="1" ht="89.25" customHeight="1">
      <c r="A33" s="104"/>
      <c r="B33" s="64"/>
      <c r="C33" s="97"/>
      <c r="D33" s="550" t="str">
        <f>Translations!$B$178</f>
        <v>
Ogólny typ statku powietrznego 
(oznacznik typu statku powietrznego ICAO)</v>
      </c>
      <c r="E33" s="551"/>
      <c r="F33" s="550" t="str">
        <f>Translations!$B$179</f>
        <v>
Podtyp (wprowadzenie danych opcjonalne)</v>
      </c>
      <c r="G33" s="551"/>
      <c r="H33" s="542" t="str">
        <f>Translations!$B$190</f>
        <v>
Szacowana liczba statków powietrznych, jakie będą eksploatowane</v>
      </c>
      <c r="I33" s="542"/>
      <c r="J33" s="142" t="str">
        <f>Translations!$B$181</f>
        <v>Naftowe paliwo lotnicze
(Jet A1 lub Jet A)</v>
      </c>
      <c r="K33" s="142" t="str">
        <f>Translations!$B$182</f>
        <v>Paliwo do silników odrzutowych (Jet B)</v>
      </c>
      <c r="L33" s="142" t="str">
        <f>Translations!$B$183</f>
        <v>Benzyna lotnicza (AvGas)</v>
      </c>
      <c r="M33" s="142" t="str">
        <f>Translations!$B$184</f>
        <v>Biopaliwo</v>
      </c>
      <c r="N33" s="142" t="str">
        <f>Translations!$B$185</f>
        <v>Inne paliwo alternatywne</v>
      </c>
      <c r="O33" s="134"/>
      <c r="P33" s="92"/>
    </row>
    <row r="34" spans="1:16" s="81" customFormat="1" ht="15.75">
      <c r="A34" s="104"/>
      <c r="B34" s="26"/>
      <c r="C34" s="97"/>
      <c r="D34" s="541"/>
      <c r="E34" s="541"/>
      <c r="F34" s="541"/>
      <c r="G34" s="541"/>
      <c r="H34" s="541"/>
      <c r="I34" s="541"/>
      <c r="J34" s="15"/>
      <c r="K34" s="15"/>
      <c r="L34" s="15"/>
      <c r="M34" s="15"/>
      <c r="N34" s="15"/>
      <c r="O34" s="134"/>
      <c r="P34" s="92"/>
    </row>
    <row r="35" spans="1:16" s="81" customFormat="1" ht="15.75">
      <c r="A35" s="104"/>
      <c r="B35" s="26"/>
      <c r="C35" s="97"/>
      <c r="D35" s="541"/>
      <c r="E35" s="541"/>
      <c r="F35" s="541"/>
      <c r="G35" s="541"/>
      <c r="H35" s="541"/>
      <c r="I35" s="541"/>
      <c r="J35" s="15"/>
      <c r="K35" s="15"/>
      <c r="L35" s="15"/>
      <c r="M35" s="15"/>
      <c r="N35" s="15"/>
      <c r="O35" s="134"/>
      <c r="P35" s="92"/>
    </row>
    <row r="36" spans="1:16" s="81" customFormat="1" ht="15.75">
      <c r="A36" s="104"/>
      <c r="B36" s="26"/>
      <c r="C36" s="97"/>
      <c r="D36" s="541"/>
      <c r="E36" s="541"/>
      <c r="F36" s="541"/>
      <c r="G36" s="541"/>
      <c r="H36" s="541"/>
      <c r="I36" s="541"/>
      <c r="J36" s="15"/>
      <c r="K36" s="15"/>
      <c r="L36" s="15"/>
      <c r="M36" s="15"/>
      <c r="N36" s="15"/>
      <c r="O36" s="134"/>
      <c r="P36" s="92"/>
    </row>
    <row r="37" spans="1:16" s="81" customFormat="1" ht="15.75">
      <c r="A37" s="104"/>
      <c r="B37" s="26"/>
      <c r="C37" s="97"/>
      <c r="D37" s="541"/>
      <c r="E37" s="541"/>
      <c r="F37" s="541"/>
      <c r="G37" s="541"/>
      <c r="H37" s="541"/>
      <c r="I37" s="541"/>
      <c r="J37" s="15"/>
      <c r="K37" s="15"/>
      <c r="L37" s="15"/>
      <c r="M37" s="15"/>
      <c r="N37" s="15"/>
      <c r="O37" s="134"/>
      <c r="P37" s="92"/>
    </row>
    <row r="38" spans="1:16" s="81" customFormat="1" ht="15.75">
      <c r="A38" s="104"/>
      <c r="B38" s="26"/>
      <c r="C38" s="97"/>
      <c r="D38" s="541"/>
      <c r="E38" s="541"/>
      <c r="F38" s="541"/>
      <c r="G38" s="541"/>
      <c r="H38" s="541"/>
      <c r="I38" s="541"/>
      <c r="J38" s="15"/>
      <c r="K38" s="15"/>
      <c r="L38" s="15"/>
      <c r="M38" s="15"/>
      <c r="N38" s="15"/>
      <c r="O38" s="134"/>
      <c r="P38" s="92"/>
    </row>
    <row r="39" spans="1:16" s="81" customFormat="1" ht="15.75">
      <c r="A39" s="104"/>
      <c r="B39" s="26"/>
      <c r="C39" s="97"/>
      <c r="D39" s="541"/>
      <c r="E39" s="541"/>
      <c r="F39" s="541"/>
      <c r="G39" s="541"/>
      <c r="H39" s="541"/>
      <c r="I39" s="541"/>
      <c r="J39" s="15"/>
      <c r="K39" s="15"/>
      <c r="L39" s="15"/>
      <c r="M39" s="15"/>
      <c r="N39" s="15"/>
      <c r="O39" s="134"/>
      <c r="P39" s="92"/>
    </row>
    <row r="40" spans="1:16" s="81" customFormat="1" ht="15.75">
      <c r="A40" s="104"/>
      <c r="B40" s="26"/>
      <c r="C40" s="97"/>
      <c r="D40" s="541"/>
      <c r="E40" s="541"/>
      <c r="F40" s="541"/>
      <c r="G40" s="541"/>
      <c r="H40" s="541"/>
      <c r="I40" s="541"/>
      <c r="J40" s="15"/>
      <c r="K40" s="15"/>
      <c r="L40" s="15"/>
      <c r="M40" s="15"/>
      <c r="N40" s="15"/>
      <c r="O40" s="134"/>
      <c r="P40" s="92"/>
    </row>
    <row r="41" spans="1:16" s="81" customFormat="1" ht="15.75">
      <c r="A41" s="104"/>
      <c r="B41" s="26"/>
      <c r="C41" s="97"/>
      <c r="D41" s="541"/>
      <c r="E41" s="541"/>
      <c r="F41" s="541"/>
      <c r="G41" s="541"/>
      <c r="H41" s="541"/>
      <c r="I41" s="541"/>
      <c r="J41" s="15"/>
      <c r="K41" s="15"/>
      <c r="L41" s="15"/>
      <c r="M41" s="15"/>
      <c r="N41" s="15"/>
      <c r="O41" s="134"/>
      <c r="P41" s="92"/>
    </row>
    <row r="42" spans="1:16" s="81" customFormat="1" ht="15.75">
      <c r="A42" s="104"/>
      <c r="B42" s="26"/>
      <c r="C42" s="97"/>
      <c r="D42" s="541"/>
      <c r="E42" s="541"/>
      <c r="F42" s="541"/>
      <c r="G42" s="541"/>
      <c r="H42" s="541"/>
      <c r="I42" s="541"/>
      <c r="J42" s="15"/>
      <c r="K42" s="15"/>
      <c r="L42" s="15"/>
      <c r="M42" s="15"/>
      <c r="N42" s="15"/>
      <c r="O42" s="134"/>
      <c r="P42" s="92"/>
    </row>
    <row r="43" spans="1:16" s="81" customFormat="1" ht="15.75">
      <c r="A43" s="104"/>
      <c r="B43" s="26"/>
      <c r="C43" s="97"/>
      <c r="D43" s="541"/>
      <c r="E43" s="541"/>
      <c r="F43" s="541"/>
      <c r="G43" s="541"/>
      <c r="H43" s="541"/>
      <c r="I43" s="541"/>
      <c r="J43" s="15"/>
      <c r="K43" s="15"/>
      <c r="L43" s="15"/>
      <c r="M43" s="15"/>
      <c r="N43" s="15"/>
      <c r="O43" s="134"/>
      <c r="P43" s="92"/>
    </row>
    <row r="44" spans="1:16" s="26" customFormat="1" ht="38.25" customHeight="1">
      <c r="A44" s="92"/>
      <c r="C44" s="97"/>
      <c r="D44"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44" s="553"/>
      <c r="F44" s="553"/>
      <c r="G44" s="553"/>
      <c r="H44" s="553"/>
      <c r="I44" s="553"/>
      <c r="J44" s="554"/>
      <c r="K44" s="554"/>
      <c r="L44" s="554"/>
      <c r="M44" s="554"/>
      <c r="N44" s="554"/>
      <c r="O44" s="143"/>
      <c r="P44" s="92"/>
    </row>
    <row r="45" spans="1:16" s="26" customFormat="1" ht="12.75">
      <c r="A45" s="92"/>
      <c r="C45" s="97"/>
      <c r="D45" s="555" t="str">
        <f>Translations!$B$187</f>
        <v>Wykaz należy przedstawić jako osobny arkusz wyłącznie w przypadku bardzo dużej floty.</v>
      </c>
      <c r="E45" s="555"/>
      <c r="F45" s="555"/>
      <c r="G45" s="555"/>
      <c r="H45" s="555"/>
      <c r="I45" s="555"/>
      <c r="J45" s="556"/>
      <c r="K45" s="556"/>
      <c r="L45" s="556"/>
      <c r="M45" s="556"/>
      <c r="N45" s="556"/>
      <c r="O45" s="143"/>
      <c r="P45" s="92"/>
    </row>
    <row r="46" spans="1:16" s="81" customFormat="1" ht="4.5" customHeight="1">
      <c r="A46" s="104"/>
      <c r="C46" s="134"/>
      <c r="D46" s="134"/>
      <c r="E46" s="134"/>
      <c r="F46" s="134"/>
      <c r="G46" s="134"/>
      <c r="H46" s="134"/>
      <c r="I46" s="134"/>
      <c r="J46" s="134"/>
      <c r="K46" s="134"/>
      <c r="L46" s="134"/>
      <c r="M46" s="134"/>
      <c r="N46" s="134"/>
      <c r="O46" s="134"/>
      <c r="P46" s="137"/>
    </row>
    <row r="47" spans="1:16" s="136" customFormat="1" ht="12.75">
      <c r="A47" s="318"/>
      <c r="C47" s="145"/>
      <c r="D47" s="562" t="str">
        <f>Translations!$B$191</f>
        <v>&lt;&lt;&lt;Jeżeli wybrany został plan monitorowania tonokilometrów, należy kliknąć tutaj, aby przejść do pkt 4(f). &gt;&gt;&gt; &gt;&gt;&gt;</v>
      </c>
      <c r="E47" s="520"/>
      <c r="F47" s="520"/>
      <c r="G47" s="520"/>
      <c r="H47" s="520"/>
      <c r="I47" s="520"/>
      <c r="J47" s="521"/>
      <c r="K47" s="521"/>
      <c r="L47" s="521"/>
      <c r="M47" s="521"/>
      <c r="N47" s="521"/>
      <c r="O47" s="145"/>
      <c r="P47" s="146"/>
    </row>
    <row r="48" spans="1:16" s="81" customFormat="1" ht="12.75" customHeight="1">
      <c r="A48" s="104"/>
      <c r="C48" s="134"/>
      <c r="D48" s="134"/>
      <c r="E48" s="134"/>
      <c r="F48" s="134"/>
      <c r="G48" s="134"/>
      <c r="H48" s="134"/>
      <c r="I48" s="134"/>
      <c r="J48" s="134"/>
      <c r="K48" s="134"/>
      <c r="L48" s="134"/>
      <c r="M48" s="134"/>
      <c r="N48" s="134"/>
      <c r="O48" s="134"/>
      <c r="P48" s="137"/>
    </row>
    <row r="49" spans="1:16" s="26" customFormat="1" ht="25.5" customHeight="1">
      <c r="A49" s="92"/>
      <c r="B49" s="64"/>
      <c r="C49" s="97" t="s">
        <v>122</v>
      </c>
      <c r="D49" s="480" t="str">
        <f>Translations!$B$192</f>
        <v>Proszę podać szczegółowe informacje dotyczące systemów, procedur i obowiązków wykorzystywanych do określenia kompletności wykazu źródeł emisji (używanych statków powietrznych) w monitorowanym roku.</v>
      </c>
      <c r="E49" s="480"/>
      <c r="F49" s="480"/>
      <c r="G49" s="480"/>
      <c r="H49" s="480"/>
      <c r="I49" s="480"/>
      <c r="J49" s="389"/>
      <c r="K49" s="389"/>
      <c r="L49" s="389"/>
      <c r="M49" s="389"/>
      <c r="N49" s="389"/>
      <c r="O49" s="75"/>
      <c r="P49" s="92"/>
    </row>
    <row r="50" spans="1:16" s="26" customFormat="1" ht="25.5" customHeight="1">
      <c r="A50" s="92"/>
      <c r="B50" s="64"/>
      <c r="C50" s="97"/>
      <c r="D50" s="506" t="str">
        <f>Translations!$B$193</f>
        <v>Pozycje podane poniżej powinny zagwarantować kompletność monitorowania i raportowania w odniesieniu do wielkości emisji dla wszystkich statków powietrznych używanych w monitorowanym roku, łącznie ze statkami posiadanymi, a także dzierżawionymi.</v>
      </c>
      <c r="E50" s="506"/>
      <c r="F50" s="506"/>
      <c r="G50" s="506"/>
      <c r="H50" s="506"/>
      <c r="I50" s="506"/>
      <c r="J50" s="552"/>
      <c r="K50" s="552"/>
      <c r="L50" s="552"/>
      <c r="M50" s="552"/>
      <c r="N50" s="552"/>
      <c r="O50" s="75"/>
      <c r="P50" s="92"/>
    </row>
    <row r="51" spans="1:16" s="26" customFormat="1" ht="12.75" customHeight="1">
      <c r="A51" s="92"/>
      <c r="C51" s="147"/>
      <c r="D51" s="537" t="str">
        <f>Translations!$B$194</f>
        <v>Nazwa procedury</v>
      </c>
      <c r="E51" s="538"/>
      <c r="F51" s="539"/>
      <c r="G51" s="539"/>
      <c r="H51" s="539"/>
      <c r="I51" s="539"/>
      <c r="J51" s="540"/>
      <c r="K51" s="540"/>
      <c r="L51" s="540"/>
      <c r="M51" s="540"/>
      <c r="N51" s="540"/>
      <c r="O51" s="75"/>
      <c r="P51" s="92"/>
    </row>
    <row r="52" spans="1:16" s="26" customFormat="1" ht="12.75" customHeight="1">
      <c r="A52" s="92"/>
      <c r="C52" s="147"/>
      <c r="D52" s="537" t="str">
        <f>Translations!$B$195</f>
        <v>Oznaczenie procedury</v>
      </c>
      <c r="E52" s="538"/>
      <c r="F52" s="539"/>
      <c r="G52" s="539"/>
      <c r="H52" s="539"/>
      <c r="I52" s="539"/>
      <c r="J52" s="540"/>
      <c r="K52" s="540"/>
      <c r="L52" s="540"/>
      <c r="M52" s="540"/>
      <c r="N52" s="540"/>
      <c r="O52" s="75"/>
      <c r="P52" s="92"/>
    </row>
    <row r="53" spans="1:16" s="26" customFormat="1" ht="12.75">
      <c r="A53" s="92"/>
      <c r="B53" s="64"/>
      <c r="C53" s="147"/>
      <c r="D53" s="537" t="str">
        <f>Translations!$B$197</f>
        <v>Krótki opis procedury</v>
      </c>
      <c r="E53" s="538"/>
      <c r="F53" s="539"/>
      <c r="G53" s="539"/>
      <c r="H53" s="539"/>
      <c r="I53" s="539"/>
      <c r="J53" s="540"/>
      <c r="K53" s="540"/>
      <c r="L53" s="540"/>
      <c r="M53" s="540"/>
      <c r="N53" s="540"/>
      <c r="O53" s="75"/>
      <c r="P53" s="92"/>
    </row>
    <row r="54" spans="1:16" s="26" customFormat="1" ht="38.25" customHeight="1">
      <c r="A54" s="92"/>
      <c r="B54" s="64"/>
      <c r="C54" s="147"/>
      <c r="D54" s="537" t="str">
        <f>Translations!$B$198</f>
        <v>Stanowisko lub departament odpowiedzialny za zarządzanie danymi</v>
      </c>
      <c r="E54" s="538"/>
      <c r="F54" s="539"/>
      <c r="G54" s="539"/>
      <c r="H54" s="539"/>
      <c r="I54" s="539"/>
      <c r="J54" s="540"/>
      <c r="K54" s="540"/>
      <c r="L54" s="540"/>
      <c r="M54" s="540"/>
      <c r="N54" s="540"/>
      <c r="O54" s="75"/>
      <c r="P54" s="92"/>
    </row>
    <row r="55" spans="1:16" s="26" customFormat="1" ht="25.5" customHeight="1">
      <c r="A55" s="92"/>
      <c r="B55" s="64"/>
      <c r="C55" s="147"/>
      <c r="D55" s="537" t="str">
        <f>Translations!$B$199</f>
        <v>Miejsce przechowywania danych</v>
      </c>
      <c r="E55" s="538"/>
      <c r="F55" s="539"/>
      <c r="G55" s="539"/>
      <c r="H55" s="539"/>
      <c r="I55" s="539"/>
      <c r="J55" s="540"/>
      <c r="K55" s="540"/>
      <c r="L55" s="540"/>
      <c r="M55" s="540"/>
      <c r="N55" s="540"/>
      <c r="O55" s="75"/>
      <c r="P55" s="92"/>
    </row>
    <row r="56" spans="1:16" s="26" customFormat="1" ht="25.5" customHeight="1">
      <c r="A56" s="92"/>
      <c r="B56" s="64"/>
      <c r="C56" s="147"/>
      <c r="D56" s="537" t="str">
        <f>Translations!$B$200</f>
        <v>Nazwa stosowanego systemu (jeżeli dotyczy)</v>
      </c>
      <c r="E56" s="538"/>
      <c r="F56" s="539"/>
      <c r="G56" s="539"/>
      <c r="H56" s="539"/>
      <c r="I56" s="539"/>
      <c r="J56" s="540"/>
      <c r="K56" s="540"/>
      <c r="L56" s="540"/>
      <c r="M56" s="540"/>
      <c r="N56" s="540"/>
      <c r="O56" s="75"/>
      <c r="P56" s="92"/>
    </row>
    <row r="57" spans="1:16" s="26" customFormat="1" ht="12.75">
      <c r="A57" s="92"/>
      <c r="C57" s="101"/>
      <c r="D57" s="148"/>
      <c r="E57" s="148"/>
      <c r="F57" s="149"/>
      <c r="G57" s="149"/>
      <c r="H57" s="149"/>
      <c r="I57" s="149"/>
      <c r="J57" s="149"/>
      <c r="K57" s="149"/>
      <c r="L57" s="149"/>
      <c r="M57" s="149"/>
      <c r="N57" s="149"/>
      <c r="O57" s="75"/>
      <c r="P57" s="92"/>
    </row>
    <row r="58" spans="1:16" s="26" customFormat="1" ht="25.5" customHeight="1">
      <c r="A58" s="92"/>
      <c r="B58" s="64"/>
      <c r="C58" s="302" t="s">
        <v>118</v>
      </c>
      <c r="D58" s="480" t="str">
        <f>Translations!$B$201</f>
        <v>Proszę podać szczegółowe informacje dotyczące procedur wykorzystywanych do monitorowania kompletności wykazu lotów prowadzonych pod niepowtarzalnym oznacznikiem przez parę lotnisk.</v>
      </c>
      <c r="E58" s="480"/>
      <c r="F58" s="480"/>
      <c r="G58" s="480"/>
      <c r="H58" s="480"/>
      <c r="I58" s="480"/>
      <c r="J58" s="389"/>
      <c r="K58" s="389"/>
      <c r="L58" s="389"/>
      <c r="M58" s="389"/>
      <c r="N58" s="389"/>
      <c r="O58" s="151"/>
      <c r="P58" s="152"/>
    </row>
    <row r="59" spans="1:16" s="26" customFormat="1" ht="38.25" customHeight="1">
      <c r="A59" s="92"/>
      <c r="B59" s="64"/>
      <c r="C59" s="147"/>
      <c r="D59" s="506" t="str">
        <f>Translations!$B$202</f>
        <v>Proszę podać szczegółowe informacje dotyczące obowiązujących procedur i systemów służących do prowadzenia aktualizowanego szczegółowego wykazu par lotnisk i lotów obsługiwanych w okresie monitorowania oraz obowiązujących procedur mających na celu zapewnienie kompletności danych i uniknięcie ich powielania.</v>
      </c>
      <c r="E59" s="506"/>
      <c r="F59" s="506"/>
      <c r="G59" s="506"/>
      <c r="H59" s="506"/>
      <c r="I59" s="506"/>
      <c r="J59" s="552"/>
      <c r="K59" s="552"/>
      <c r="L59" s="552"/>
      <c r="M59" s="552"/>
      <c r="N59" s="552"/>
      <c r="O59" s="153"/>
      <c r="P59" s="154"/>
    </row>
    <row r="60" spans="1:16" s="26" customFormat="1" ht="12.75" customHeight="1">
      <c r="A60" s="92"/>
      <c r="C60" s="147"/>
      <c r="D60" s="537" t="str">
        <f>Translations!$B$194</f>
        <v>Nazwa procedury</v>
      </c>
      <c r="E60" s="538"/>
      <c r="F60" s="539"/>
      <c r="G60" s="539"/>
      <c r="H60" s="539"/>
      <c r="I60" s="539"/>
      <c r="J60" s="540"/>
      <c r="K60" s="540"/>
      <c r="L60" s="540"/>
      <c r="M60" s="540"/>
      <c r="N60" s="540"/>
      <c r="O60" s="75"/>
      <c r="P60" s="92"/>
    </row>
    <row r="61" spans="1:16" s="26" customFormat="1" ht="12.75" customHeight="1">
      <c r="A61" s="92"/>
      <c r="C61" s="147"/>
      <c r="D61" s="537" t="str">
        <f>Translations!$B$195</f>
        <v>Oznaczenie procedury</v>
      </c>
      <c r="E61" s="538"/>
      <c r="F61" s="539"/>
      <c r="G61" s="539"/>
      <c r="H61" s="539"/>
      <c r="I61" s="539"/>
      <c r="J61" s="540"/>
      <c r="K61" s="540"/>
      <c r="L61" s="540"/>
      <c r="M61" s="540"/>
      <c r="N61" s="540"/>
      <c r="O61" s="75"/>
      <c r="P61" s="92"/>
    </row>
    <row r="62" spans="1:16" s="26" customFormat="1" ht="12.75">
      <c r="A62" s="92"/>
      <c r="B62" s="64"/>
      <c r="C62" s="147"/>
      <c r="D62" s="537" t="str">
        <f>Translations!$B$197</f>
        <v>Krótki opis procedury</v>
      </c>
      <c r="E62" s="538"/>
      <c r="F62" s="539"/>
      <c r="G62" s="539"/>
      <c r="H62" s="539"/>
      <c r="I62" s="539"/>
      <c r="J62" s="540"/>
      <c r="K62" s="540"/>
      <c r="L62" s="540"/>
      <c r="M62" s="540"/>
      <c r="N62" s="540"/>
      <c r="O62" s="75"/>
      <c r="P62" s="92"/>
    </row>
    <row r="63" spans="1:16" s="26" customFormat="1" ht="38.25" customHeight="1">
      <c r="A63" s="92"/>
      <c r="B63" s="64"/>
      <c r="C63" s="147"/>
      <c r="D63" s="537" t="str">
        <f>Translations!$B$198</f>
        <v>Stanowisko lub departament odpowiedzialny za zarządzanie danymi</v>
      </c>
      <c r="E63" s="538"/>
      <c r="F63" s="539"/>
      <c r="G63" s="539"/>
      <c r="H63" s="539"/>
      <c r="I63" s="539"/>
      <c r="J63" s="540"/>
      <c r="K63" s="540"/>
      <c r="L63" s="540"/>
      <c r="M63" s="540"/>
      <c r="N63" s="540"/>
      <c r="O63" s="75"/>
      <c r="P63" s="92"/>
    </row>
    <row r="64" spans="1:16" s="26" customFormat="1" ht="25.5" customHeight="1">
      <c r="A64" s="92"/>
      <c r="B64" s="64"/>
      <c r="C64" s="147"/>
      <c r="D64" s="537" t="str">
        <f>Translations!$B$199</f>
        <v>Miejsce przechowywania danych</v>
      </c>
      <c r="E64" s="538"/>
      <c r="F64" s="539"/>
      <c r="G64" s="539"/>
      <c r="H64" s="539"/>
      <c r="I64" s="539"/>
      <c r="J64" s="540"/>
      <c r="K64" s="540"/>
      <c r="L64" s="540"/>
      <c r="M64" s="540"/>
      <c r="N64" s="540"/>
      <c r="O64" s="75"/>
      <c r="P64" s="92"/>
    </row>
    <row r="65" spans="1:16" s="26" customFormat="1" ht="25.5" customHeight="1">
      <c r="A65" s="92"/>
      <c r="B65" s="64"/>
      <c r="C65" s="147"/>
      <c r="D65" s="537" t="str">
        <f>Translations!$B$200</f>
        <v>Nazwa stosowanego systemu (jeżeli dotyczy)</v>
      </c>
      <c r="E65" s="538"/>
      <c r="F65" s="539"/>
      <c r="G65" s="539"/>
      <c r="H65" s="539"/>
      <c r="I65" s="539"/>
      <c r="J65" s="540"/>
      <c r="K65" s="540"/>
      <c r="L65" s="540"/>
      <c r="M65" s="540"/>
      <c r="N65" s="540"/>
      <c r="O65" s="75"/>
      <c r="P65" s="92"/>
    </row>
    <row r="66" spans="1:16" s="26" customFormat="1" ht="12.75">
      <c r="A66" s="92"/>
      <c r="C66" s="147"/>
      <c r="D66" s="155"/>
      <c r="E66" s="155"/>
      <c r="F66" s="155"/>
      <c r="G66" s="155"/>
      <c r="H66" s="155"/>
      <c r="I66" s="155"/>
      <c r="J66" s="155"/>
      <c r="K66" s="155"/>
      <c r="L66" s="155"/>
      <c r="M66" s="155"/>
      <c r="N66" s="155"/>
      <c r="O66" s="153"/>
      <c r="P66" s="156"/>
    </row>
    <row r="67" spans="1:16" s="26" customFormat="1" ht="38.25" customHeight="1">
      <c r="A67" s="92"/>
      <c r="B67" s="64"/>
      <c r="C67" s="302" t="s">
        <v>119</v>
      </c>
      <c r="D67" s="480" t="str">
        <f>Translations!$B$203</f>
        <v>Proszę podać szczegółowe informacje dotyczące procedur stosowanych do określania, czy loty objęte są zakresem załącznika I do dyrektywy, zapewniających kompletność i pozwalających uniknąć podwójnego naliczania.</v>
      </c>
      <c r="E67" s="480"/>
      <c r="F67" s="480"/>
      <c r="G67" s="480"/>
      <c r="H67" s="480"/>
      <c r="I67" s="480"/>
      <c r="J67" s="389"/>
      <c r="K67" s="389"/>
      <c r="L67" s="389"/>
      <c r="M67" s="389"/>
      <c r="N67" s="389"/>
      <c r="O67" s="151"/>
      <c r="P67" s="152"/>
    </row>
    <row r="68" spans="1:16" s="26" customFormat="1" ht="38.25" customHeight="1">
      <c r="A68" s="92"/>
      <c r="B68" s="64"/>
      <c r="C68" s="147"/>
      <c r="D68" s="506" t="str">
        <f>Translations!$B$204</f>
        <v>Proszę podać szczegółowe informacje dotyczące obowiązujących systemów mających na celu prowadzenie aktualizowanego szczegółowego wykazu lotów obsługiwanych w okresie monitorowania, które zostały włączone do EU ETS lub zostały z niego wyłączone, oraz obowiązujących procedur mających na celu zagwarantowanie kompletności danych i uniknięcie ich powielania.</v>
      </c>
      <c r="E68" s="506"/>
      <c r="F68" s="506"/>
      <c r="G68" s="506"/>
      <c r="H68" s="506"/>
      <c r="I68" s="506"/>
      <c r="J68" s="552"/>
      <c r="K68" s="552"/>
      <c r="L68" s="552"/>
      <c r="M68" s="552"/>
      <c r="N68" s="552"/>
      <c r="O68" s="157"/>
      <c r="P68" s="154"/>
    </row>
    <row r="69" spans="1:16" s="26" customFormat="1" ht="12.75" customHeight="1">
      <c r="A69" s="92"/>
      <c r="C69" s="147"/>
      <c r="D69" s="537" t="str">
        <f>Translations!$B$194</f>
        <v>Nazwa procedury</v>
      </c>
      <c r="E69" s="538"/>
      <c r="F69" s="539"/>
      <c r="G69" s="539"/>
      <c r="H69" s="539"/>
      <c r="I69" s="539"/>
      <c r="J69" s="540"/>
      <c r="K69" s="540"/>
      <c r="L69" s="540"/>
      <c r="M69" s="540"/>
      <c r="N69" s="540"/>
      <c r="O69" s="75"/>
      <c r="P69" s="92"/>
    </row>
    <row r="70" spans="1:16" s="26" customFormat="1" ht="12.75" customHeight="1">
      <c r="A70" s="92"/>
      <c r="C70" s="147"/>
      <c r="D70" s="537" t="str">
        <f>Translations!$B$195</f>
        <v>Oznaczenie procedury</v>
      </c>
      <c r="E70" s="538"/>
      <c r="F70" s="539"/>
      <c r="G70" s="539"/>
      <c r="H70" s="539"/>
      <c r="I70" s="539"/>
      <c r="J70" s="540"/>
      <c r="K70" s="540"/>
      <c r="L70" s="540"/>
      <c r="M70" s="540"/>
      <c r="N70" s="540"/>
      <c r="O70" s="75"/>
      <c r="P70" s="92"/>
    </row>
    <row r="71" spans="1:16" s="26" customFormat="1" ht="12.75">
      <c r="A71" s="92"/>
      <c r="B71" s="64"/>
      <c r="C71" s="147"/>
      <c r="D71" s="537" t="str">
        <f>Translations!$B$197</f>
        <v>Krótki opis procedury</v>
      </c>
      <c r="E71" s="538"/>
      <c r="F71" s="539"/>
      <c r="G71" s="539"/>
      <c r="H71" s="539"/>
      <c r="I71" s="539"/>
      <c r="J71" s="540"/>
      <c r="K71" s="540"/>
      <c r="L71" s="540"/>
      <c r="M71" s="540"/>
      <c r="N71" s="540"/>
      <c r="O71" s="75"/>
      <c r="P71" s="92"/>
    </row>
    <row r="72" spans="1:16" s="26" customFormat="1" ht="33.75" customHeight="1">
      <c r="A72" s="92"/>
      <c r="B72" s="64"/>
      <c r="C72" s="147"/>
      <c r="D72" s="537" t="str">
        <f>Translations!$B$198</f>
        <v>Stanowisko lub departament odpowiedzialny za zarządzanie danymi</v>
      </c>
      <c r="E72" s="538"/>
      <c r="F72" s="539"/>
      <c r="G72" s="539"/>
      <c r="H72" s="539"/>
      <c r="I72" s="539"/>
      <c r="J72" s="540"/>
      <c r="K72" s="540"/>
      <c r="L72" s="540"/>
      <c r="M72" s="540"/>
      <c r="N72" s="540"/>
      <c r="O72" s="75"/>
      <c r="P72" s="92"/>
    </row>
    <row r="73" spans="1:16" s="26" customFormat="1" ht="25.5" customHeight="1">
      <c r="A73" s="92"/>
      <c r="B73" s="64"/>
      <c r="C73" s="147"/>
      <c r="D73" s="537" t="str">
        <f>Translations!$B$199</f>
        <v>Miejsce przechowywania danych</v>
      </c>
      <c r="E73" s="538"/>
      <c r="F73" s="539"/>
      <c r="G73" s="539"/>
      <c r="H73" s="539"/>
      <c r="I73" s="539"/>
      <c r="J73" s="540"/>
      <c r="K73" s="540"/>
      <c r="L73" s="540"/>
      <c r="M73" s="540"/>
      <c r="N73" s="540"/>
      <c r="O73" s="75"/>
      <c r="P73" s="92"/>
    </row>
    <row r="74" spans="1:16" s="26" customFormat="1" ht="25.5" customHeight="1">
      <c r="A74" s="92"/>
      <c r="B74" s="64"/>
      <c r="C74" s="147"/>
      <c r="D74" s="537" t="str">
        <f>Translations!$B$200</f>
        <v>Nazwa stosowanego systemu (jeżeli dotyczy)</v>
      </c>
      <c r="E74" s="538"/>
      <c r="F74" s="539"/>
      <c r="G74" s="539"/>
      <c r="H74" s="539"/>
      <c r="I74" s="539"/>
      <c r="J74" s="540"/>
      <c r="K74" s="540"/>
      <c r="L74" s="540"/>
      <c r="M74" s="540"/>
      <c r="N74" s="540"/>
      <c r="O74" s="75"/>
      <c r="P74" s="92"/>
    </row>
    <row r="75" spans="1:16" s="26" customFormat="1" ht="12.75">
      <c r="A75" s="92"/>
      <c r="O75" s="75"/>
      <c r="P75" s="158"/>
    </row>
    <row r="76" spans="1:16" s="159" customFormat="1" ht="25.5" customHeight="1">
      <c r="A76" s="160"/>
      <c r="C76" s="97" t="s">
        <v>115</v>
      </c>
      <c r="D76" s="489" t="str">
        <f>Translations!$B$205</f>
        <v>Proszę przedstawić szacowaną lub przewidywaną całkowitą wielkość rocznych emisji CO2 pochodzącą z paliw kopalnych wykorzystywanych w działalnościach objętych załącznikiem I.</v>
      </c>
      <c r="E76" s="389"/>
      <c r="F76" s="389"/>
      <c r="G76" s="389"/>
      <c r="H76" s="389"/>
      <c r="I76" s="389"/>
      <c r="J76" s="389"/>
      <c r="K76" s="389"/>
      <c r="L76" s="389"/>
      <c r="M76" s="389"/>
      <c r="N76" s="389"/>
      <c r="P76" s="160"/>
    </row>
    <row r="77" spans="1:16" s="159" customFormat="1" ht="12.75">
      <c r="A77" s="160"/>
      <c r="B77" s="123"/>
      <c r="C77" s="97"/>
      <c r="D77" s="568" t="str">
        <f>Translations!$B$206</f>
        <v>Liczba ta powinna uwzględniać wyłącznie loty, które są objęte EU ETS.</v>
      </c>
      <c r="E77" s="569"/>
      <c r="F77" s="569"/>
      <c r="G77" s="569"/>
      <c r="H77" s="569"/>
      <c r="I77" s="569"/>
      <c r="J77" s="569"/>
      <c r="K77" s="569"/>
      <c r="L77" s="569"/>
      <c r="M77" s="569"/>
      <c r="N77" s="569"/>
      <c r="P77" s="160"/>
    </row>
    <row r="78" spans="1:16" s="159" customFormat="1" ht="12.75">
      <c r="A78" s="160"/>
      <c r="C78" s="97"/>
      <c r="D78" s="577"/>
      <c r="E78" s="578"/>
      <c r="F78" s="161" t="str">
        <f>Translations!$B$207</f>
        <v>tony CO2</v>
      </c>
      <c r="G78" s="147"/>
      <c r="H78" s="147"/>
      <c r="I78" s="147"/>
      <c r="J78" s="147"/>
      <c r="N78" s="162"/>
      <c r="P78" s="160"/>
    </row>
    <row r="79" spans="1:16" s="159" customFormat="1" ht="12.75">
      <c r="A79" s="160"/>
      <c r="C79" s="147"/>
      <c r="D79" s="163"/>
      <c r="E79" s="163"/>
      <c r="F79" s="163"/>
      <c r="G79" s="163"/>
      <c r="H79" s="163"/>
      <c r="I79" s="163"/>
      <c r="J79" s="163"/>
      <c r="K79" s="163"/>
      <c r="N79" s="162"/>
      <c r="P79" s="160"/>
    </row>
    <row r="80" spans="1:16" s="164" customFormat="1" ht="15.75">
      <c r="A80" s="160"/>
      <c r="C80" s="94">
        <v>5</v>
      </c>
      <c r="D80" s="118" t="str">
        <f>Translations!$B$208</f>
        <v>Kwalifikowalność do procedury uproszczonej dla niewielkich źródeł emisji</v>
      </c>
      <c r="E80" s="118"/>
      <c r="F80" s="118"/>
      <c r="G80" s="118"/>
      <c r="H80" s="118"/>
      <c r="I80" s="118"/>
      <c r="J80" s="118"/>
      <c r="K80" s="118"/>
      <c r="L80" s="165"/>
      <c r="M80" s="165"/>
      <c r="N80" s="165"/>
      <c r="O80" s="159"/>
      <c r="P80" s="160"/>
    </row>
    <row r="81" spans="1:16" s="164" customFormat="1" ht="12.75">
      <c r="A81" s="160"/>
      <c r="C81" s="119"/>
      <c r="D81" s="119"/>
      <c r="E81" s="119"/>
      <c r="F81" s="119"/>
      <c r="G81" s="119"/>
      <c r="H81" s="119"/>
      <c r="I81" s="119"/>
      <c r="J81" s="119"/>
      <c r="K81" s="119"/>
      <c r="N81" s="126"/>
      <c r="O81" s="159"/>
      <c r="P81" s="160"/>
    </row>
    <row r="82" spans="1:16" s="164" customFormat="1" ht="38.25" customHeight="1">
      <c r="A82" s="160"/>
      <c r="B82" s="64"/>
      <c r="C82" s="4" t="s">
        <v>114</v>
      </c>
      <c r="D82" s="412" t="str">
        <f>Translations!$B$209</f>
        <v>Proszę określić, czy operator obsługuje mniej niż 243 loty na okres w czasie trzech kolejnych czteromiesięcznych okresów; lub czy operator obsługuje loty o całkowitej rocznej emisji CO2 pochodzącej z paliw kopalnych wynoszącej mniej niż 25 000 ton rocznie?</v>
      </c>
      <c r="E82" s="570"/>
      <c r="F82" s="570"/>
      <c r="G82" s="570"/>
      <c r="H82" s="570"/>
      <c r="I82" s="570"/>
      <c r="J82" s="570"/>
      <c r="K82" s="570"/>
      <c r="L82" s="570"/>
      <c r="M82" s="570"/>
      <c r="N82" s="570"/>
      <c r="O82" s="159"/>
      <c r="P82" s="160"/>
    </row>
    <row r="83" spans="1:16" s="164" customFormat="1" ht="38.25" customHeight="1">
      <c r="A83" s="160"/>
      <c r="B83" s="64"/>
      <c r="C83" s="4"/>
      <c r="D83" s="546" t="str">
        <f>Translations!$B$210</f>
        <v>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„obliczenie uproszczone” zamiast arkusza „obliczenie”.</v>
      </c>
      <c r="E83" s="389"/>
      <c r="F83" s="389"/>
      <c r="G83" s="389"/>
      <c r="H83" s="389"/>
      <c r="I83" s="389"/>
      <c r="J83" s="389"/>
      <c r="K83" s="389"/>
      <c r="L83" s="389"/>
      <c r="M83" s="389"/>
      <c r="N83" s="389"/>
      <c r="O83" s="159"/>
      <c r="P83" s="160"/>
    </row>
    <row r="84" spans="1:16" s="164" customFormat="1" ht="4.5" customHeight="1">
      <c r="A84" s="160"/>
      <c r="E84" s="166"/>
      <c r="F84" s="166"/>
      <c r="G84" s="166"/>
      <c r="H84" s="167"/>
      <c r="I84" s="167"/>
      <c r="J84" s="167"/>
      <c r="N84" s="103"/>
      <c r="O84" s="159"/>
      <c r="P84" s="168"/>
    </row>
    <row r="85" spans="1:16" s="5" customFormat="1" ht="25.5" customHeight="1">
      <c r="A85" s="319"/>
      <c r="D85" s="571" t="s">
        <v>623</v>
      </c>
      <c r="E85" s="572"/>
      <c r="F85" s="167"/>
      <c r="G85" s="396" t="str">
        <f>Translations!$B$211</f>
        <v>&lt;&lt;&lt;Jeżeli została zaznaczona odpowiedź „Nie”, należy przejść bezpośrednio do pkt 6. &gt;&gt;&gt;</v>
      </c>
      <c r="H85" s="396"/>
      <c r="I85" s="396"/>
      <c r="J85" s="396"/>
      <c r="K85" s="396"/>
      <c r="L85" s="396"/>
      <c r="M85" s="396"/>
      <c r="N85" s="396"/>
      <c r="O85" s="2"/>
      <c r="P85" s="132">
        <f>IF(ISBLANK(D85),0,IF(D85=TRUE,1,IF(D85=FALSE,2,0)))</f>
        <v>0</v>
      </c>
    </row>
    <row r="86" spans="1:16" s="164" customFormat="1" ht="12.75">
      <c r="A86" s="160"/>
      <c r="D86" s="103"/>
      <c r="E86" s="166"/>
      <c r="F86" s="166"/>
      <c r="G86" s="166"/>
      <c r="H86" s="167"/>
      <c r="I86" s="167"/>
      <c r="J86" s="167"/>
      <c r="K86" s="103"/>
      <c r="L86" s="103"/>
      <c r="M86" s="103"/>
      <c r="N86" s="103"/>
      <c r="O86" s="81"/>
      <c r="P86" s="169"/>
    </row>
    <row r="87" spans="1:16" s="164" customFormat="1" ht="25.5" customHeight="1">
      <c r="A87" s="160"/>
      <c r="B87" s="64"/>
      <c r="C87" s="128" t="s">
        <v>117</v>
      </c>
      <c r="D87" s="412" t="str">
        <f>Translations!$B$212</f>
        <v>Jeżeli w odpowiedzi na punkt 5(a) została zaznaczona odpowiedź „TAK”, czy operator zamierza skorzystać z uproszczonej procedury w celu oszacowania zużycia paliwa?</v>
      </c>
      <c r="E87" s="389"/>
      <c r="F87" s="389"/>
      <c r="G87" s="389"/>
      <c r="H87" s="389"/>
      <c r="I87" s="389"/>
      <c r="J87" s="389"/>
      <c r="K87" s="389"/>
      <c r="L87" s="389"/>
      <c r="M87" s="389"/>
      <c r="N87" s="389"/>
      <c r="O87" s="81"/>
      <c r="P87" s="169"/>
    </row>
    <row r="88" spans="1:16" s="164" customFormat="1" ht="4.5" customHeight="1">
      <c r="A88" s="160"/>
      <c r="C88" s="257"/>
      <c r="E88" s="166"/>
      <c r="F88" s="166"/>
      <c r="G88" s="166"/>
      <c r="H88" s="167"/>
      <c r="I88" s="167"/>
      <c r="J88" s="167"/>
      <c r="N88" s="103"/>
      <c r="O88" s="159"/>
      <c r="P88" s="168"/>
    </row>
    <row r="89" spans="1:16" s="164" customFormat="1" ht="25.5" customHeight="1">
      <c r="A89" s="160"/>
      <c r="C89" s="257"/>
      <c r="D89" s="571" t="s">
        <v>623</v>
      </c>
      <c r="E89" s="573"/>
      <c r="F89" s="166"/>
      <c r="G89" s="396" t="str">
        <f>Translations!$B$211</f>
        <v>&lt;&lt;&lt;Jeżeli została zaznaczona odpowiedź „Nie”, należy przejść bezpośrednio do pkt 6. &gt;&gt;&gt;</v>
      </c>
      <c r="H89" s="396"/>
      <c r="I89" s="396"/>
      <c r="J89" s="396"/>
      <c r="K89" s="396"/>
      <c r="L89" s="396"/>
      <c r="M89" s="396"/>
      <c r="N89" s="396"/>
      <c r="O89" s="159"/>
      <c r="P89" s="132">
        <f>IF(ISBLANK(D89),0,IF(D89=TRUE,1,IF(D89=FALSE,2,0)))</f>
        <v>0</v>
      </c>
    </row>
    <row r="90" spans="1:16" s="164" customFormat="1" ht="4.5" customHeight="1">
      <c r="A90" s="160"/>
      <c r="C90" s="257"/>
      <c r="E90" s="166"/>
      <c r="F90" s="166"/>
      <c r="G90" s="166"/>
      <c r="H90" s="167"/>
      <c r="I90" s="167"/>
      <c r="J90" s="167"/>
      <c r="N90" s="103"/>
      <c r="O90" s="159"/>
      <c r="P90" s="168"/>
    </row>
    <row r="91" spans="1:16" s="164" customFormat="1" ht="38.25" customHeight="1">
      <c r="A91" s="160"/>
      <c r="B91" s="64"/>
      <c r="C91" s="128" t="s">
        <v>122</v>
      </c>
      <c r="D91" s="581" t="str">
        <f>Translations!$B$213</f>
        <v>Jeżeli została zaznaczona odpowiedź „TAK”, proszę podać informacje potwierdzające kwalifikowalność do uproszczonej procedury obliczenia, a następnie przejść bezpośrednio do pkt „Obliczenie uproszczone” (pkt 9).</v>
      </c>
      <c r="E91" s="582"/>
      <c r="F91" s="582"/>
      <c r="G91" s="582"/>
      <c r="H91" s="582"/>
      <c r="I91" s="582"/>
      <c r="J91" s="582"/>
      <c r="K91" s="582"/>
      <c r="L91" s="582"/>
      <c r="M91" s="582"/>
      <c r="N91" s="582"/>
      <c r="O91" s="159"/>
      <c r="P91" s="160"/>
    </row>
    <row r="92" spans="1:16" s="164" customFormat="1" ht="34.5" customHeight="1">
      <c r="A92" s="160"/>
      <c r="B92" s="64"/>
      <c r="C92" s="171"/>
      <c r="D92" s="579" t="str">
        <f>Translations!$B$214</f>
        <v>Proszę podać odpowiednie informacje w celu potwierdzenia, że obsługiwane jest mniej niż 243 loty na okres w trzech kolejnych czteromiesięcznych okresach; lub że roczna emisja wynosi mniej niż 25 000 ton CO2 pochodzącego z paliw kopalnych rocznie. W razie potrzeby można dołączyć dodatkowe dokumenty (zob. pkt 15).</v>
      </c>
      <c r="E92" s="580"/>
      <c r="F92" s="580"/>
      <c r="G92" s="580"/>
      <c r="H92" s="580"/>
      <c r="I92" s="580"/>
      <c r="J92" s="580"/>
      <c r="K92" s="580"/>
      <c r="L92" s="580"/>
      <c r="M92" s="580"/>
      <c r="N92" s="580"/>
      <c r="O92" s="159"/>
      <c r="P92" s="160"/>
    </row>
    <row r="93" spans="1:16" s="164" customFormat="1" ht="12.75">
      <c r="A93" s="160"/>
      <c r="B93" s="64"/>
      <c r="C93" s="171"/>
      <c r="D93" s="565"/>
      <c r="E93" s="566"/>
      <c r="F93" s="566"/>
      <c r="G93" s="566"/>
      <c r="H93" s="566"/>
      <c r="I93" s="566"/>
      <c r="J93" s="566"/>
      <c r="K93" s="566"/>
      <c r="L93" s="566"/>
      <c r="M93" s="566"/>
      <c r="N93" s="567"/>
      <c r="O93" s="159"/>
      <c r="P93" s="160"/>
    </row>
    <row r="94" spans="4:14" ht="12.75">
      <c r="D94" s="172"/>
      <c r="E94" s="172"/>
      <c r="F94" s="172"/>
      <c r="G94" s="172"/>
      <c r="H94" s="172"/>
      <c r="I94" s="172"/>
      <c r="J94" s="172"/>
      <c r="K94" s="172"/>
      <c r="L94" s="172"/>
      <c r="M94" s="172"/>
      <c r="N94" s="172"/>
    </row>
    <row r="95" spans="1:16" s="159" customFormat="1" ht="12.75" customHeight="1">
      <c r="A95" s="160"/>
      <c r="D95" s="574" t="str">
        <f>Translations!$B$215</f>
        <v>&lt;&lt;&lt;Proszę kliknąć tutaj, aby przejść do pkt 9 „Obliczenie uproszczone” &gt;&gt;&gt;</v>
      </c>
      <c r="E95" s="575"/>
      <c r="F95" s="575"/>
      <c r="G95" s="575"/>
      <c r="H95" s="575"/>
      <c r="I95" s="575"/>
      <c r="J95" s="575"/>
      <c r="K95" s="575"/>
      <c r="L95" s="576"/>
      <c r="M95" s="569"/>
      <c r="N95" s="569"/>
      <c r="P95" s="160"/>
    </row>
    <row r="96" ht="12.75">
      <c r="H96" s="378"/>
    </row>
    <row r="98" spans="1:16" s="75" customFormat="1" ht="12.75">
      <c r="A98" s="92"/>
      <c r="C98" s="147"/>
      <c r="D98" s="173"/>
      <c r="E98" s="76"/>
      <c r="F98" s="76"/>
      <c r="G98" s="144"/>
      <c r="H98" s="144"/>
      <c r="I98" s="144"/>
      <c r="J98" s="144"/>
      <c r="K98" s="144"/>
      <c r="N98" s="54"/>
      <c r="P98" s="92"/>
    </row>
    <row r="99" spans="1:16" s="75" customFormat="1" ht="12.75">
      <c r="A99" s="92"/>
      <c r="E99" s="147"/>
      <c r="F99" s="147"/>
      <c r="G99" s="147"/>
      <c r="H99" s="147"/>
      <c r="I99" s="147"/>
      <c r="J99" s="147"/>
      <c r="N99" s="54"/>
      <c r="P99" s="92"/>
    </row>
    <row r="100" spans="1:16" s="26" customFormat="1" ht="12.75">
      <c r="A100" s="92"/>
      <c r="N100" s="130"/>
      <c r="O100" s="75"/>
      <c r="P100" s="92"/>
    </row>
    <row r="102" spans="1:16" s="26" customFormat="1" ht="12.75">
      <c r="A102" s="92"/>
      <c r="N102" s="130"/>
      <c r="O102" s="75"/>
      <c r="P102" s="92"/>
    </row>
    <row r="103" ht="12.75">
      <c r="O103" s="75"/>
    </row>
  </sheetData>
  <sheetProtection sheet="1" objects="1" scenarios="1" formatCells="0" formatColumns="0" formatRows="0"/>
  <mergeCells count="138">
    <mergeCell ref="D95:K95"/>
    <mergeCell ref="L95:N95"/>
    <mergeCell ref="D78:E78"/>
    <mergeCell ref="D92:N92"/>
    <mergeCell ref="D87:N87"/>
    <mergeCell ref="D91:N91"/>
    <mergeCell ref="G85:N85"/>
    <mergeCell ref="G89:N89"/>
    <mergeCell ref="F74:N74"/>
    <mergeCell ref="D93:N93"/>
    <mergeCell ref="D76:N76"/>
    <mergeCell ref="D77:N77"/>
    <mergeCell ref="D82:N82"/>
    <mergeCell ref="D83:N83"/>
    <mergeCell ref="D74:E74"/>
    <mergeCell ref="D85:E85"/>
    <mergeCell ref="D89:E89"/>
    <mergeCell ref="D68:N68"/>
    <mergeCell ref="D52:E52"/>
    <mergeCell ref="D53:E53"/>
    <mergeCell ref="F52:N52"/>
    <mergeCell ref="F53:N53"/>
    <mergeCell ref="F64:N64"/>
    <mergeCell ref="F65:N65"/>
    <mergeCell ref="D65:E65"/>
    <mergeCell ref="F61:N61"/>
    <mergeCell ref="D67:N67"/>
    <mergeCell ref="F63:N63"/>
    <mergeCell ref="D60:E60"/>
    <mergeCell ref="D61:E61"/>
    <mergeCell ref="F60:N60"/>
    <mergeCell ref="D62:E62"/>
    <mergeCell ref="D33:E33"/>
    <mergeCell ref="F37:G37"/>
    <mergeCell ref="D36:E36"/>
    <mergeCell ref="D35:E35"/>
    <mergeCell ref="F33:G33"/>
    <mergeCell ref="D26:E26"/>
    <mergeCell ref="H19:I19"/>
    <mergeCell ref="D17:E17"/>
    <mergeCell ref="H17:I17"/>
    <mergeCell ref="F18:G18"/>
    <mergeCell ref="D25:E25"/>
    <mergeCell ref="D20:E20"/>
    <mergeCell ref="D19:E19"/>
    <mergeCell ref="H20:I20"/>
    <mergeCell ref="H26:I26"/>
    <mergeCell ref="H7:N7"/>
    <mergeCell ref="D47:N47"/>
    <mergeCell ref="D9:N9"/>
    <mergeCell ref="D12:N12"/>
    <mergeCell ref="F34:G34"/>
    <mergeCell ref="D31:N31"/>
    <mergeCell ref="D32:N32"/>
    <mergeCell ref="D11:N11"/>
    <mergeCell ref="F26:G26"/>
    <mergeCell ref="D37:E37"/>
    <mergeCell ref="F27:G27"/>
    <mergeCell ref="F36:G36"/>
    <mergeCell ref="F39:G39"/>
    <mergeCell ref="H36:I36"/>
    <mergeCell ref="H35:I35"/>
    <mergeCell ref="H38:I38"/>
    <mergeCell ref="H37:I37"/>
    <mergeCell ref="F38:G38"/>
    <mergeCell ref="D28:N28"/>
    <mergeCell ref="D29:N29"/>
    <mergeCell ref="D10:N10"/>
    <mergeCell ref="F22:G22"/>
    <mergeCell ref="F23:G23"/>
    <mergeCell ref="F24:G24"/>
    <mergeCell ref="D22:E22"/>
    <mergeCell ref="H22:I22"/>
    <mergeCell ref="D23:E23"/>
    <mergeCell ref="H23:I23"/>
    <mergeCell ref="D24:E24"/>
    <mergeCell ref="H21:I21"/>
    <mergeCell ref="F42:G42"/>
    <mergeCell ref="D50:N50"/>
    <mergeCell ref="D58:N58"/>
    <mergeCell ref="D59:N59"/>
    <mergeCell ref="F51:N51"/>
    <mergeCell ref="D51:E51"/>
    <mergeCell ref="D44:N44"/>
    <mergeCell ref="D45:N45"/>
    <mergeCell ref="D69:E69"/>
    <mergeCell ref="F69:N69"/>
    <mergeCell ref="F70:N70"/>
    <mergeCell ref="D43:E43"/>
    <mergeCell ref="H43:I43"/>
    <mergeCell ref="D49:N49"/>
    <mergeCell ref="F43:G43"/>
    <mergeCell ref="D64:E64"/>
    <mergeCell ref="D63:E63"/>
    <mergeCell ref="F62:N62"/>
    <mergeCell ref="F71:N71"/>
    <mergeCell ref="D73:E73"/>
    <mergeCell ref="D70:E70"/>
    <mergeCell ref="D71:E71"/>
    <mergeCell ref="F72:N72"/>
    <mergeCell ref="F73:N73"/>
    <mergeCell ref="D72:E72"/>
    <mergeCell ref="F25:G25"/>
    <mergeCell ref="D56:E56"/>
    <mergeCell ref="F56:N56"/>
    <mergeCell ref="H42:I42"/>
    <mergeCell ref="D34:E34"/>
    <mergeCell ref="H40:I40"/>
    <mergeCell ref="H39:I39"/>
    <mergeCell ref="D42:E42"/>
    <mergeCell ref="F40:G40"/>
    <mergeCell ref="D39:E39"/>
    <mergeCell ref="D13:N13"/>
    <mergeCell ref="H15:I15"/>
    <mergeCell ref="H24:I24"/>
    <mergeCell ref="D18:E18"/>
    <mergeCell ref="F17:G17"/>
    <mergeCell ref="F19:G19"/>
    <mergeCell ref="H18:I18"/>
    <mergeCell ref="F20:G20"/>
    <mergeCell ref="F21:G21"/>
    <mergeCell ref="D21:E21"/>
    <mergeCell ref="D40:E40"/>
    <mergeCell ref="F35:G35"/>
    <mergeCell ref="H41:I41"/>
    <mergeCell ref="D38:E38"/>
    <mergeCell ref="F41:G41"/>
    <mergeCell ref="D41:E41"/>
    <mergeCell ref="C3:I3"/>
    <mergeCell ref="D54:E54"/>
    <mergeCell ref="D55:E55"/>
    <mergeCell ref="F54:N54"/>
    <mergeCell ref="F55:N55"/>
    <mergeCell ref="H34:I34"/>
    <mergeCell ref="H33:I33"/>
    <mergeCell ref="D27:E27"/>
    <mergeCell ref="H27:I27"/>
    <mergeCell ref="H25:I25"/>
  </mergeCells>
  <conditionalFormatting sqref="F51:I56 F60:I65 F69:I74">
    <cfRule type="expression" priority="3" dxfId="0" stopIfTrue="1">
      <formula>(CNTR_PrimaryMP=2)</formula>
    </cfRule>
  </conditionalFormatting>
  <conditionalFormatting sqref="D47:I47">
    <cfRule type="expression" priority="16" dxfId="6" stopIfTrue="1">
      <formula>(CNTR_PrimaryMP=1)</formula>
    </cfRule>
  </conditionalFormatting>
  <conditionalFormatting sqref="G85:N85">
    <cfRule type="expression" priority="25" dxfId="6" stopIfTrue="1">
      <formula>(CNTR_SmallEmitter=1)</formula>
    </cfRule>
  </conditionalFormatting>
  <conditionalFormatting sqref="D87:N87">
    <cfRule type="expression" priority="26" dxfId="6" stopIfTrue="1">
      <formula>(CNTR_SmallEmitter=2)</formula>
    </cfRule>
  </conditionalFormatting>
  <conditionalFormatting sqref="G89:N89">
    <cfRule type="expression" priority="29" dxfId="6" stopIfTrue="1">
      <formula>(CNTR_UseSmallEmTool=1)</formula>
    </cfRule>
  </conditionalFormatting>
  <conditionalFormatting sqref="D91:N91">
    <cfRule type="expression" priority="30" dxfId="6" stopIfTrue="1">
      <formula>OR((CNTR_UseSmallEmTool=2),(CNTR_SmallEmitter=2))</formula>
    </cfRule>
  </conditionalFormatting>
  <conditionalFormatting sqref="D93:N93">
    <cfRule type="expression" priority="32" dxfId="0" stopIfTrue="1">
      <formula>OR((CNTR_UseSmallEmTool=2),(CNTR_SmallEmitter=2))</formula>
    </cfRule>
  </conditionalFormatting>
  <conditionalFormatting sqref="D92:N92">
    <cfRule type="expression" priority="33" dxfId="6" stopIfTrue="1">
      <formula>OR((CNTR_UseSmallEmTool=2),(CNTR_SmallEmitter=2))</formula>
    </cfRule>
  </conditionalFormatting>
  <conditionalFormatting sqref="D89:E89">
    <cfRule type="expression" priority="1" dxfId="1"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9:E89 D85">
      <formula1>YesNo</formula1>
    </dataValidation>
  </dataValidations>
  <hyperlinks>
    <hyperlink ref="D47:N47" location="annualCO2" display="&lt;&lt;&lt; If you have chosen the t-km monitoring plan, click here to continue with section 4(g). &gt;&gt;&gt;"/>
    <hyperlink ref="G85:N85" location="Obliczenia!A1" display="Obliczenia!A1"/>
    <hyperlink ref="G89:N89" location="Obliczenia!A1" display="Obliczenia!A1"/>
    <hyperlink ref="D95:K95" location="'Obliczenia uproszczone'!A1" display="'Obliczenia uproszczone'!A1"/>
  </hyperlinks>
  <printOptions/>
  <pageMargins left="0.7874015748031497" right="0.7874015748031497" top="0.7874015748031497" bottom="0.7874015748031497" header="0.3937007874015748" footer="0.3937007874015748"/>
  <pageSetup fitToHeight="6" horizontalDpi="300" verticalDpi="300" orientation="portrait" paperSize="9" scale="83" r:id="rId2"/>
  <headerFooter alignWithMargins="0">
    <oddHeader>&amp;L&amp;F, &amp;A&amp;R&amp;D, &amp;T</oddHeader>
    <oddFooter>&amp;C&amp;P / &amp;N</oddFooter>
  </headerFooter>
  <rowBreaks count="1" manualBreakCount="1">
    <brk id="79"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view="pageBreakPreview" zoomScaleSheetLayoutView="100" zoomScalePageLayoutView="0" workbookViewId="0" topLeftCell="B2">
      <selection activeCell="H168" sqref="H168"/>
    </sheetView>
  </sheetViews>
  <sheetFormatPr defaultColWidth="9.140625" defaultRowHeight="12.75"/>
  <cols>
    <col min="1" max="1" width="3.28125" style="92" hidden="1" customWidth="1"/>
    <col min="2" max="2" width="3.28125" style="26" customWidth="1"/>
    <col min="3" max="3" width="4.140625" style="26" customWidth="1"/>
    <col min="4" max="13" width="12.7109375" style="26" customWidth="1"/>
    <col min="14" max="14" width="4.7109375" style="75" customWidth="1"/>
    <col min="15" max="15" width="9.140625" style="181" hidden="1" customWidth="1"/>
    <col min="16" max="16384" width="9.140625" style="26" customWidth="1"/>
  </cols>
  <sheetData>
    <row r="1" spans="1:15" s="92" customFormat="1" ht="12.75" hidden="1">
      <c r="A1" s="92" t="s">
        <v>298</v>
      </c>
      <c r="O1" s="181" t="s">
        <v>298</v>
      </c>
    </row>
    <row r="3" spans="3:15" ht="18.75" customHeight="1">
      <c r="C3" s="645" t="str">
        <f>Translations!$B$216</f>
        <v>OBLICZANIE WIELKOŚCI EMISJI CO2 </v>
      </c>
      <c r="D3" s="645"/>
      <c r="E3" s="645"/>
      <c r="F3" s="645"/>
      <c r="G3" s="645"/>
      <c r="H3" s="645"/>
      <c r="I3" s="645"/>
      <c r="J3" s="645"/>
      <c r="K3" s="645"/>
      <c r="L3" s="645"/>
      <c r="M3" s="645"/>
      <c r="N3" s="645"/>
      <c r="O3" s="177" t="s">
        <v>248</v>
      </c>
    </row>
    <row r="4" spans="3:15" ht="12.75" customHeight="1">
      <c r="C4" s="396" t="str">
        <f>Translations!$B$217</f>
        <v>&lt;&lt;&lt;Proszę przejść do pkt 9 w przypadku kwalifikowalności do obliczania uproszczonego &gt;&gt;&gt;</v>
      </c>
      <c r="D4" s="396"/>
      <c r="E4" s="396"/>
      <c r="F4" s="396"/>
      <c r="G4" s="396"/>
      <c r="H4" s="396"/>
      <c r="I4" s="396"/>
      <c r="J4" s="396"/>
      <c r="O4" s="178" t="s">
        <v>249</v>
      </c>
    </row>
    <row r="5" spans="3:15" ht="6.75" customHeight="1">
      <c r="C5" s="179"/>
      <c r="O5" s="180"/>
    </row>
    <row r="6" spans="3:13" ht="15.75">
      <c r="C6" s="118">
        <v>6</v>
      </c>
      <c r="D6" s="497" t="str">
        <f>Translations!$B$10</f>
        <v>Dane dotyczące działalności</v>
      </c>
      <c r="E6" s="497"/>
      <c r="F6" s="497"/>
      <c r="G6" s="497"/>
      <c r="H6" s="497"/>
      <c r="I6" s="497"/>
      <c r="J6" s="497"/>
      <c r="K6" s="497"/>
      <c r="L6" s="497"/>
      <c r="M6" s="497"/>
    </row>
    <row r="7" spans="3:14" ht="12.75">
      <c r="C7" s="82"/>
      <c r="D7" s="82"/>
      <c r="E7" s="82"/>
      <c r="F7" s="82"/>
      <c r="G7" s="82"/>
      <c r="H7" s="82"/>
      <c r="I7" s="82"/>
      <c r="J7" s="82"/>
      <c r="K7" s="82"/>
      <c r="L7" s="182"/>
      <c r="M7" s="182"/>
      <c r="N7" s="182"/>
    </row>
    <row r="8" spans="3:14" ht="12.75">
      <c r="C8" s="184" t="s">
        <v>114</v>
      </c>
      <c r="D8" s="687" t="str">
        <f>Translations!$B$218</f>
        <v>Proszę określić metodykę stosowaną do mierzenia zużycia paliwa dla każdego typu statku powietrznego.</v>
      </c>
      <c r="E8" s="687"/>
      <c r="F8" s="687"/>
      <c r="G8" s="687"/>
      <c r="H8" s="687"/>
      <c r="I8" s="687"/>
      <c r="J8" s="687"/>
      <c r="K8" s="687"/>
      <c r="L8" s="687"/>
      <c r="M8" s="687"/>
      <c r="N8" s="185"/>
    </row>
    <row r="9" spans="3:14" ht="38.25" customHeight="1">
      <c r="C9" s="183"/>
      <c r="D9" s="689" t="str">
        <f>Translations!$B$219</f>
        <v>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v>
      </c>
      <c r="E9" s="689"/>
      <c r="F9" s="689"/>
      <c r="G9" s="689"/>
      <c r="H9" s="689"/>
      <c r="I9" s="689"/>
      <c r="J9" s="689"/>
      <c r="K9" s="689"/>
      <c r="L9" s="689"/>
      <c r="M9" s="689"/>
      <c r="N9" s="157"/>
    </row>
    <row r="10" spans="2:14" ht="51" customHeight="1">
      <c r="B10" s="64"/>
      <c r="C10" s="183"/>
      <c r="D10" s="186" t="str">
        <f>Translations!$B$220</f>
        <v>Metoda A
</v>
      </c>
      <c r="E10" s="688" t="str">
        <f>Translations!$B$221</f>
        <v>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v>
      </c>
      <c r="F10" s="688"/>
      <c r="G10" s="688"/>
      <c r="H10" s="688"/>
      <c r="I10" s="688"/>
      <c r="J10" s="688"/>
      <c r="K10" s="688"/>
      <c r="L10" s="688"/>
      <c r="M10" s="688"/>
      <c r="N10" s="187"/>
    </row>
    <row r="11" spans="2:14" ht="51" customHeight="1">
      <c r="B11" s="64"/>
      <c r="C11" s="183"/>
      <c r="D11" s="186" t="str">
        <f>Translations!$B$222</f>
        <v>Metoda B</v>
      </c>
      <c r="E11" s="690" t="str">
        <f>Translations!$B$223</f>
        <v>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v>
      </c>
      <c r="F11" s="690"/>
      <c r="G11" s="690"/>
      <c r="H11" s="690"/>
      <c r="I11" s="690"/>
      <c r="J11" s="690"/>
      <c r="K11" s="690"/>
      <c r="L11" s="690"/>
      <c r="M11" s="690"/>
      <c r="N11" s="188"/>
    </row>
    <row r="12" spans="3:14" ht="12.75">
      <c r="C12" s="183"/>
      <c r="D12" s="110"/>
      <c r="E12" s="110"/>
      <c r="F12" s="110"/>
      <c r="G12" s="110"/>
      <c r="H12" s="110"/>
      <c r="I12" s="110"/>
      <c r="J12" s="110"/>
      <c r="K12" s="110"/>
      <c r="L12" s="110"/>
      <c r="M12" s="110"/>
      <c r="N12" s="189"/>
    </row>
    <row r="13" spans="2:13" ht="32.25" customHeight="1">
      <c r="B13" s="64"/>
      <c r="C13" s="183"/>
      <c r="D13" s="597" t="str">
        <f>Translations!$B$224</f>
        <v>Ogólny typ (oznacznik typu statku powietrznego ICAO) i podtyp statku powietrznego</v>
      </c>
      <c r="E13" s="598"/>
      <c r="F13" s="629" t="str">
        <f>Translations!$B$225</f>
        <v>Metoda (A/B)</v>
      </c>
      <c r="G13" s="629"/>
      <c r="H13" s="597" t="str">
        <f>Translations!$B$226</f>
        <v>Źródło danych stosowane do określania ilości paliwa, o jaką uzupełniany jest zapas paliwa</v>
      </c>
      <c r="I13" s="640"/>
      <c r="J13" s="598"/>
      <c r="K13" s="597" t="str">
        <f>Translations!$B$227</f>
        <v>Metody przesyłania, przechowywania i odzyskiwania danych</v>
      </c>
      <c r="L13" s="640"/>
      <c r="M13" s="598"/>
    </row>
    <row r="14" spans="3:13" ht="12.75" customHeight="1">
      <c r="C14" s="183"/>
      <c r="D14" s="636">
        <f>IF(AND('Źródła emisji'!D18="",'Źródła emisji'!F18=""),"",CONCATENATE('Źródła emisji'!D18," ",'Źródła emisji'!F18))</f>
      </c>
      <c r="E14" s="637"/>
      <c r="F14" s="541" t="s">
        <v>623</v>
      </c>
      <c r="G14" s="541"/>
      <c r="H14" s="543" t="s">
        <v>623</v>
      </c>
      <c r="I14" s="638"/>
      <c r="J14" s="544"/>
      <c r="K14" s="543" t="s">
        <v>623</v>
      </c>
      <c r="L14" s="638"/>
      <c r="M14" s="544"/>
    </row>
    <row r="15" spans="3:13" ht="12.75">
      <c r="C15" s="183"/>
      <c r="D15" s="636">
        <f>IF(AND('Źródła emisji'!D19="",'Źródła emisji'!F19=""),"",CONCATENATE('Źródła emisji'!D19," ",'Źródła emisji'!F19))</f>
      </c>
      <c r="E15" s="637"/>
      <c r="F15" s="541" t="s">
        <v>623</v>
      </c>
      <c r="G15" s="541"/>
      <c r="H15" s="543" t="s">
        <v>623</v>
      </c>
      <c r="I15" s="638"/>
      <c r="J15" s="544"/>
      <c r="K15" s="543" t="s">
        <v>623</v>
      </c>
      <c r="L15" s="638"/>
      <c r="M15" s="544"/>
    </row>
    <row r="16" spans="3:13" ht="12.75">
      <c r="C16" s="183"/>
      <c r="D16" s="636">
        <f>IF(AND('Źródła emisji'!D20="",'Źródła emisji'!F20=""),"",CONCATENATE('Źródła emisji'!D20," ",'Źródła emisji'!F20))</f>
      </c>
      <c r="E16" s="637"/>
      <c r="F16" s="541" t="s">
        <v>623</v>
      </c>
      <c r="G16" s="541"/>
      <c r="H16" s="543" t="s">
        <v>623</v>
      </c>
      <c r="I16" s="638"/>
      <c r="J16" s="544"/>
      <c r="K16" s="543" t="s">
        <v>623</v>
      </c>
      <c r="L16" s="638"/>
      <c r="M16" s="544"/>
    </row>
    <row r="17" spans="3:13" ht="12.75">
      <c r="C17" s="183"/>
      <c r="D17" s="636">
        <f>IF(AND('Źródła emisji'!D21="",'Źródła emisji'!F21=""),"",CONCATENATE('Źródła emisji'!D21," ",'Źródła emisji'!F21))</f>
      </c>
      <c r="E17" s="637"/>
      <c r="F17" s="541" t="s">
        <v>623</v>
      </c>
      <c r="G17" s="541"/>
      <c r="H17" s="543" t="s">
        <v>623</v>
      </c>
      <c r="I17" s="638"/>
      <c r="J17" s="544"/>
      <c r="K17" s="543" t="s">
        <v>623</v>
      </c>
      <c r="L17" s="638"/>
      <c r="M17" s="544"/>
    </row>
    <row r="18" spans="3:13" ht="12.75">
      <c r="C18" s="183"/>
      <c r="D18" s="636">
        <f>IF(AND('Źródła emisji'!D22="",'Źródła emisji'!F22=""),"",CONCATENATE('Źródła emisji'!D22," ",'Źródła emisji'!F22))</f>
      </c>
      <c r="E18" s="637"/>
      <c r="F18" s="541" t="s">
        <v>623</v>
      </c>
      <c r="G18" s="541"/>
      <c r="H18" s="543" t="s">
        <v>623</v>
      </c>
      <c r="I18" s="638"/>
      <c r="J18" s="544"/>
      <c r="K18" s="543" t="s">
        <v>623</v>
      </c>
      <c r="L18" s="638"/>
      <c r="M18" s="544"/>
    </row>
    <row r="19" spans="3:13" ht="12.75">
      <c r="C19" s="183"/>
      <c r="D19" s="636">
        <f>IF(AND('Źródła emisji'!D23="",'Źródła emisji'!F23=""),"",CONCATENATE('Źródła emisji'!D23," ",'Źródła emisji'!F23))</f>
      </c>
      <c r="E19" s="637"/>
      <c r="F19" s="541" t="s">
        <v>623</v>
      </c>
      <c r="G19" s="541"/>
      <c r="H19" s="543" t="s">
        <v>623</v>
      </c>
      <c r="I19" s="638"/>
      <c r="J19" s="544"/>
      <c r="K19" s="543" t="s">
        <v>623</v>
      </c>
      <c r="L19" s="638"/>
      <c r="M19" s="544"/>
    </row>
    <row r="20" spans="3:13" ht="12.75">
      <c r="C20" s="183"/>
      <c r="D20" s="636">
        <f>IF(AND('Źródła emisji'!D24="",'Źródła emisji'!F24=""),"",CONCATENATE('Źródła emisji'!D24," ",'Źródła emisji'!F24))</f>
      </c>
      <c r="E20" s="637"/>
      <c r="F20" s="541" t="s">
        <v>623</v>
      </c>
      <c r="G20" s="541"/>
      <c r="H20" s="543" t="s">
        <v>623</v>
      </c>
      <c r="I20" s="638"/>
      <c r="J20" s="544"/>
      <c r="K20" s="543" t="s">
        <v>623</v>
      </c>
      <c r="L20" s="638"/>
      <c r="M20" s="544"/>
    </row>
    <row r="21" spans="3:13" ht="12.75">
      <c r="C21" s="183"/>
      <c r="D21" s="636">
        <f>IF(AND('Źródła emisji'!D25="",'Źródła emisji'!F25=""),"",CONCATENATE('Źródła emisji'!D25," ",'Źródła emisji'!F25))</f>
      </c>
      <c r="E21" s="637"/>
      <c r="F21" s="541" t="s">
        <v>623</v>
      </c>
      <c r="G21" s="541"/>
      <c r="H21" s="543" t="s">
        <v>623</v>
      </c>
      <c r="I21" s="638"/>
      <c r="J21" s="544"/>
      <c r="K21" s="543" t="s">
        <v>623</v>
      </c>
      <c r="L21" s="638"/>
      <c r="M21" s="544"/>
    </row>
    <row r="22" spans="3:13" ht="12.75">
      <c r="C22" s="183"/>
      <c r="D22" s="636">
        <f>IF(AND('Źródła emisji'!D26="",'Źródła emisji'!F26=""),"",CONCATENATE('Źródła emisji'!D26," ",'Źródła emisji'!F26))</f>
      </c>
      <c r="E22" s="637"/>
      <c r="F22" s="541" t="s">
        <v>623</v>
      </c>
      <c r="G22" s="541"/>
      <c r="H22" s="543" t="s">
        <v>623</v>
      </c>
      <c r="I22" s="638"/>
      <c r="J22" s="544"/>
      <c r="K22" s="543" t="s">
        <v>623</v>
      </c>
      <c r="L22" s="638"/>
      <c r="M22" s="544"/>
    </row>
    <row r="23" spans="3:14" ht="12.75">
      <c r="C23" s="183"/>
      <c r="D23" s="636">
        <f>IF(AND('Źródła emisji'!D27="",'Źródła emisji'!F27=""),"",CONCATENATE('Źródła emisji'!D27," ",'Źródła emisji'!F27))</f>
      </c>
      <c r="E23" s="637"/>
      <c r="F23" s="541" t="s">
        <v>623</v>
      </c>
      <c r="G23" s="541"/>
      <c r="H23" s="543" t="s">
        <v>623</v>
      </c>
      <c r="I23" s="638"/>
      <c r="J23" s="544"/>
      <c r="K23" s="543" t="s">
        <v>623</v>
      </c>
      <c r="L23" s="638"/>
      <c r="M23" s="544"/>
      <c r="N23" s="76"/>
    </row>
    <row r="24" spans="3:15" ht="25.5" customHeight="1">
      <c r="C24" s="97"/>
      <c r="D24"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24" s="587"/>
      <c r="F24" s="587"/>
      <c r="G24" s="587"/>
      <c r="H24" s="587"/>
      <c r="I24" s="587"/>
      <c r="J24" s="587"/>
      <c r="K24" s="587"/>
      <c r="L24" s="587"/>
      <c r="M24" s="587"/>
      <c r="N24" s="314"/>
      <c r="O24" s="92"/>
    </row>
    <row r="25" spans="3:15" ht="12.75" customHeight="1">
      <c r="C25" s="97"/>
      <c r="D25" s="584" t="str">
        <f>Translations!$B$838</f>
        <v>Następnie wzory podane w rzędzie C muszą zostać poprawione w celu wskazania właściwego typu statku powietrznego w pkt 4 (a).</v>
      </c>
      <c r="E25" s="583"/>
      <c r="F25" s="583"/>
      <c r="G25" s="583"/>
      <c r="H25" s="583"/>
      <c r="I25" s="583"/>
      <c r="J25" s="583"/>
      <c r="K25" s="583"/>
      <c r="L25" s="583"/>
      <c r="M25" s="583"/>
      <c r="N25" s="314"/>
      <c r="O25" s="92"/>
    </row>
    <row r="26" spans="3:15" ht="12.75">
      <c r="C26" s="97"/>
      <c r="D26" s="555" t="str">
        <f>Translations!$B$187</f>
        <v>Wykaz należy przedstawić jako osobny arkusz wyłącznie w przypadku bardzo dużej floty.</v>
      </c>
      <c r="E26" s="583"/>
      <c r="F26" s="583"/>
      <c r="G26" s="583"/>
      <c r="H26" s="583"/>
      <c r="I26" s="583"/>
      <c r="J26" s="583"/>
      <c r="K26" s="583"/>
      <c r="L26" s="583"/>
      <c r="M26" s="583"/>
      <c r="N26" s="315"/>
      <c r="O26" s="92"/>
    </row>
    <row r="27" spans="3:14" ht="12.75">
      <c r="C27" s="183"/>
      <c r="D27" s="110"/>
      <c r="E27" s="110"/>
      <c r="F27" s="110"/>
      <c r="G27" s="110"/>
      <c r="H27" s="110"/>
      <c r="I27" s="110"/>
      <c r="J27" s="110"/>
      <c r="K27" s="110"/>
      <c r="L27" s="110"/>
      <c r="M27" s="110"/>
      <c r="N27" s="189"/>
    </row>
    <row r="28" spans="2:14" ht="25.5" customHeight="1">
      <c r="B28" s="64"/>
      <c r="C28" s="191" t="s">
        <v>117</v>
      </c>
      <c r="D28" s="644" t="str">
        <f>Translations!$B$229</f>
        <v>Jeżeli wybrana metodyka (metoda A lub metoda B) nie jest stosowana w przypadku wszystkich typów statków powietrznych, w poniższym polu należy podać uzasadnienie takiego podejścia.</v>
      </c>
      <c r="E28" s="644"/>
      <c r="F28" s="644"/>
      <c r="G28" s="644"/>
      <c r="H28" s="644"/>
      <c r="I28" s="644"/>
      <c r="J28" s="644"/>
      <c r="K28" s="644"/>
      <c r="L28" s="644"/>
      <c r="M28" s="644"/>
      <c r="N28" s="185"/>
    </row>
    <row r="29" spans="3:14" ht="12.75">
      <c r="C29" s="191"/>
      <c r="D29" s="184"/>
      <c r="E29" s="184"/>
      <c r="F29" s="184"/>
      <c r="G29" s="184"/>
      <c r="H29" s="184"/>
      <c r="I29" s="184"/>
      <c r="J29" s="184"/>
      <c r="K29" s="184"/>
      <c r="L29" s="184"/>
      <c r="M29" s="184"/>
      <c r="N29" s="184"/>
    </row>
    <row r="30" spans="2:14" ht="12.75">
      <c r="B30" s="64"/>
      <c r="C30" s="183"/>
      <c r="D30" s="643"/>
      <c r="E30" s="643"/>
      <c r="F30" s="643"/>
      <c r="G30" s="643"/>
      <c r="H30" s="643"/>
      <c r="I30" s="643"/>
      <c r="J30" s="643"/>
      <c r="K30" s="643"/>
      <c r="L30" s="643"/>
      <c r="M30" s="643"/>
      <c r="N30" s="189"/>
    </row>
    <row r="31" spans="3:14" ht="12.75">
      <c r="C31" s="82"/>
      <c r="D31" s="184"/>
      <c r="E31" s="184"/>
      <c r="F31" s="184"/>
      <c r="G31" s="184"/>
      <c r="H31" s="184"/>
      <c r="I31" s="184"/>
      <c r="J31" s="184"/>
      <c r="K31" s="184"/>
      <c r="L31" s="184"/>
      <c r="M31" s="184"/>
      <c r="N31" s="184"/>
    </row>
    <row r="32" spans="1:15" s="195" customFormat="1" ht="25.5" customHeight="1">
      <c r="A32" s="194"/>
      <c r="B32" s="192"/>
      <c r="C32" s="193" t="s">
        <v>122</v>
      </c>
      <c r="D32" s="585" t="str">
        <f>Translations!$B$231</f>
        <v>Proszę podać szczegółowe informacje dotyczące procedury, która zostanie zastosowana w celu określenia metodyki monitorowania dla dodatkowych typów statków powietrznych.</v>
      </c>
      <c r="E32" s="586"/>
      <c r="F32" s="586"/>
      <c r="G32" s="586"/>
      <c r="H32" s="586"/>
      <c r="I32" s="586"/>
      <c r="J32" s="586"/>
      <c r="K32" s="586"/>
      <c r="L32" s="586"/>
      <c r="M32" s="586"/>
      <c r="N32" s="317"/>
      <c r="O32" s="194"/>
    </row>
    <row r="33" spans="1:15" s="199" customFormat="1" ht="51" customHeight="1">
      <c r="A33" s="321"/>
      <c r="B33" s="196"/>
      <c r="C33" s="193"/>
      <c r="D33" s="506" t="str">
        <f>Translations!$B$232</f>
        <v>O ile niniejszy plan monitorowania określa ogólnie metodykę monitorowania dla statków powietrznych, które w czasie składania planu monitorowania właściwemu organowi znajdują się już we flocie operatora [zob. punkt 4(a)], konieczna jest określona procedura w celu zagwarantowania, że wszelkie dodatkowe statki powietrzne, których eksploatację przewiduje się, (np. wymienione w punkcie 4(b)), również będą prawidłowo monitorowane. Pozycje określone poniżej powinny zapewnić określenie metodyki monitorowania dla każdego typu eksploatowanego statku powietrznego.</v>
      </c>
      <c r="E33" s="506"/>
      <c r="F33" s="506"/>
      <c r="G33" s="506"/>
      <c r="H33" s="506"/>
      <c r="I33" s="506"/>
      <c r="J33" s="506"/>
      <c r="K33" s="506"/>
      <c r="L33" s="506"/>
      <c r="M33" s="506"/>
      <c r="N33" s="197"/>
      <c r="O33" s="198"/>
    </row>
    <row r="34" spans="1:15" s="199" customFormat="1" ht="12.75" customHeight="1">
      <c r="A34" s="321"/>
      <c r="C34" s="200"/>
      <c r="D34" s="624" t="str">
        <f>Translations!$B$194</f>
        <v>Nazwa procedury</v>
      </c>
      <c r="E34" s="625"/>
      <c r="F34" s="623"/>
      <c r="G34" s="623"/>
      <c r="H34" s="623"/>
      <c r="I34" s="623"/>
      <c r="J34" s="623"/>
      <c r="K34" s="623"/>
      <c r="L34" s="623"/>
      <c r="M34" s="623"/>
      <c r="N34" s="174"/>
      <c r="O34" s="201"/>
    </row>
    <row r="35" spans="1:15" s="199" customFormat="1" ht="12.75" customHeight="1">
      <c r="A35" s="321"/>
      <c r="C35" s="200"/>
      <c r="D35" s="624" t="str">
        <f>Translations!$B$195</f>
        <v>Oznaczenie procedury</v>
      </c>
      <c r="E35" s="625"/>
      <c r="F35" s="623"/>
      <c r="G35" s="623"/>
      <c r="H35" s="623"/>
      <c r="I35" s="623"/>
      <c r="J35" s="623"/>
      <c r="K35" s="623"/>
      <c r="L35" s="623"/>
      <c r="M35" s="623"/>
      <c r="N35" s="174"/>
      <c r="O35" s="201"/>
    </row>
    <row r="36" spans="1:15" s="199" customFormat="1" ht="12.75">
      <c r="A36" s="321"/>
      <c r="B36" s="202"/>
      <c r="C36" s="200"/>
      <c r="D36" s="624" t="str">
        <f>Translations!$B$197</f>
        <v>Krótki opis procedury</v>
      </c>
      <c r="E36" s="625"/>
      <c r="F36" s="623"/>
      <c r="G36" s="623"/>
      <c r="H36" s="623"/>
      <c r="I36" s="623"/>
      <c r="J36" s="623"/>
      <c r="K36" s="623"/>
      <c r="L36" s="623"/>
      <c r="M36" s="623"/>
      <c r="N36" s="174"/>
      <c r="O36" s="201"/>
    </row>
    <row r="37" spans="1:15" s="199" customFormat="1" ht="12.75">
      <c r="A37" s="321"/>
      <c r="B37" s="202"/>
      <c r="C37" s="200"/>
      <c r="D37" s="624" t="str">
        <f>Translations!$B$198</f>
        <v>Stanowisko lub departament odpowiedzialny za zarządzanie danymi</v>
      </c>
      <c r="E37" s="625"/>
      <c r="F37" s="623"/>
      <c r="G37" s="623"/>
      <c r="H37" s="623"/>
      <c r="I37" s="623"/>
      <c r="J37" s="623"/>
      <c r="K37" s="623"/>
      <c r="L37" s="623"/>
      <c r="M37" s="623"/>
      <c r="N37" s="174"/>
      <c r="O37" s="201"/>
    </row>
    <row r="38" spans="1:15" s="199" customFormat="1" ht="12.75" customHeight="1">
      <c r="A38" s="321"/>
      <c r="B38" s="202"/>
      <c r="C38" s="200"/>
      <c r="D38" s="624" t="str">
        <f>Translations!$B$199</f>
        <v>Miejsce przechowywania danych</v>
      </c>
      <c r="E38" s="625"/>
      <c r="F38" s="623"/>
      <c r="G38" s="623"/>
      <c r="H38" s="623"/>
      <c r="I38" s="623"/>
      <c r="J38" s="623"/>
      <c r="K38" s="623"/>
      <c r="L38" s="623"/>
      <c r="M38" s="623"/>
      <c r="N38" s="174"/>
      <c r="O38" s="201"/>
    </row>
    <row r="39" spans="1:15" s="199" customFormat="1" ht="25.5" customHeight="1">
      <c r="A39" s="321"/>
      <c r="B39" s="202"/>
      <c r="C39" s="200"/>
      <c r="D39" s="624" t="str">
        <f>Translations!$B$233</f>
        <v>Nazwa stosowanego systemu (jeżeli dotyczy)</v>
      </c>
      <c r="E39" s="625"/>
      <c r="F39" s="623"/>
      <c r="G39" s="623"/>
      <c r="H39" s="623"/>
      <c r="I39" s="623"/>
      <c r="J39" s="623"/>
      <c r="K39" s="623"/>
      <c r="L39" s="623"/>
      <c r="M39" s="623"/>
      <c r="N39" s="174"/>
      <c r="O39" s="201"/>
    </row>
    <row r="40" spans="2:15" ht="12.75">
      <c r="B40" s="64"/>
      <c r="C40" s="97"/>
      <c r="D40" s="523"/>
      <c r="E40" s="523"/>
      <c r="F40" s="523"/>
      <c r="G40" s="523"/>
      <c r="H40" s="523"/>
      <c r="I40" s="523"/>
      <c r="J40" s="116"/>
      <c r="K40" s="116"/>
      <c r="L40" s="116"/>
      <c r="M40" s="116"/>
      <c r="N40" s="116"/>
      <c r="O40" s="92"/>
    </row>
    <row r="41" spans="2:14" ht="25.5" customHeight="1">
      <c r="B41" s="64"/>
      <c r="C41" s="191" t="s">
        <v>118</v>
      </c>
      <c r="D41" s="621" t="str">
        <f>Translations!$B$234</f>
        <v>Poniższą tabelę proszę uzupełnić informacjami dotyczącymi systemów i procedur monitorowania zużycia paliwa na jeden lot zarówno w posiadanych, jak i dzierżawionych statkach powietrznych.</v>
      </c>
      <c r="E41" s="621"/>
      <c r="F41" s="621"/>
      <c r="G41" s="621"/>
      <c r="H41" s="621"/>
      <c r="I41" s="621"/>
      <c r="J41" s="621"/>
      <c r="K41" s="621"/>
      <c r="L41" s="621"/>
      <c r="M41" s="621"/>
      <c r="N41" s="203"/>
    </row>
    <row r="42" spans="2:13" ht="17.25" customHeight="1">
      <c r="B42" s="64"/>
      <c r="C42" s="82"/>
      <c r="D42" s="605" t="str">
        <f>Translations!$B$235</f>
        <v>Procedura musi zawierać wybrane poziomy dokładności, opis przyrządów pomiarowych oraz procedury rejestrowania, odzyskiwania, przesyłania i przechowywania informacji.</v>
      </c>
      <c r="E42" s="605"/>
      <c r="F42" s="605"/>
      <c r="G42" s="605"/>
      <c r="H42" s="605"/>
      <c r="I42" s="605"/>
      <c r="J42" s="605"/>
      <c r="K42" s="605"/>
      <c r="L42" s="605"/>
      <c r="M42" s="605"/>
    </row>
    <row r="43" spans="3:14" ht="12.75" customHeight="1">
      <c r="C43" s="147"/>
      <c r="D43" s="537" t="str">
        <f>Translations!$B$194</f>
        <v>Nazwa procedury</v>
      </c>
      <c r="E43" s="538"/>
      <c r="F43" s="591"/>
      <c r="G43" s="592"/>
      <c r="H43" s="592"/>
      <c r="I43" s="592"/>
      <c r="J43" s="592"/>
      <c r="K43" s="592"/>
      <c r="L43" s="604"/>
      <c r="M43" s="518"/>
      <c r="N43" s="153"/>
    </row>
    <row r="44" spans="3:14" ht="12.75" customHeight="1">
      <c r="C44" s="147"/>
      <c r="D44" s="537" t="str">
        <f>Translations!$B$195</f>
        <v>Oznaczenie procedury</v>
      </c>
      <c r="E44" s="538"/>
      <c r="F44" s="591"/>
      <c r="G44" s="592"/>
      <c r="H44" s="592"/>
      <c r="I44" s="592"/>
      <c r="J44" s="592"/>
      <c r="K44" s="592"/>
      <c r="L44" s="604"/>
      <c r="M44" s="518"/>
      <c r="N44" s="153"/>
    </row>
    <row r="45" spans="2:14" ht="12.75">
      <c r="B45" s="64"/>
      <c r="C45" s="147"/>
      <c r="D45" s="537" t="str">
        <f>Translations!$B$197</f>
        <v>Krótki opis procedury</v>
      </c>
      <c r="E45" s="538"/>
      <c r="F45" s="591"/>
      <c r="G45" s="592"/>
      <c r="H45" s="592"/>
      <c r="I45" s="592"/>
      <c r="J45" s="592"/>
      <c r="K45" s="592"/>
      <c r="L45" s="517"/>
      <c r="M45" s="661"/>
      <c r="N45" s="153"/>
    </row>
    <row r="46" spans="2:14" ht="22.5" customHeight="1">
      <c r="B46" s="64"/>
      <c r="C46" s="147"/>
      <c r="D46" s="537" t="str">
        <f>Translations!$B$198</f>
        <v>Stanowisko lub departament odpowiedzialny za zarządzanie danymi</v>
      </c>
      <c r="E46" s="538"/>
      <c r="F46" s="591"/>
      <c r="G46" s="592"/>
      <c r="H46" s="592"/>
      <c r="I46" s="592"/>
      <c r="J46" s="592"/>
      <c r="K46" s="592"/>
      <c r="L46" s="604"/>
      <c r="M46" s="518"/>
      <c r="N46" s="153"/>
    </row>
    <row r="47" spans="2:14" ht="12.75" customHeight="1">
      <c r="B47" s="64"/>
      <c r="C47" s="147"/>
      <c r="D47" s="537" t="str">
        <f>Translations!$B$199</f>
        <v>Miejsce przechowywania danych</v>
      </c>
      <c r="E47" s="538"/>
      <c r="F47" s="591"/>
      <c r="G47" s="592"/>
      <c r="H47" s="592"/>
      <c r="I47" s="592"/>
      <c r="J47" s="592"/>
      <c r="K47" s="592"/>
      <c r="L47" s="604"/>
      <c r="M47" s="518"/>
      <c r="N47" s="153"/>
    </row>
    <row r="48" spans="2:14" ht="25.5" customHeight="1">
      <c r="B48" s="64"/>
      <c r="C48" s="147"/>
      <c r="D48" s="537" t="str">
        <f>Translations!$B$233</f>
        <v>Nazwa stosowanego systemu (jeżeli dotyczy)</v>
      </c>
      <c r="E48" s="538"/>
      <c r="F48" s="591"/>
      <c r="G48" s="592"/>
      <c r="H48" s="592"/>
      <c r="I48" s="592"/>
      <c r="J48" s="592"/>
      <c r="K48" s="592"/>
      <c r="L48" s="604"/>
      <c r="M48" s="518"/>
      <c r="N48" s="153"/>
    </row>
    <row r="49" spans="3:13" ht="12.75">
      <c r="C49" s="82"/>
      <c r="D49" s="148"/>
      <c r="E49" s="148"/>
      <c r="F49" s="149"/>
      <c r="G49" s="149"/>
      <c r="H49" s="149"/>
      <c r="I49" s="149"/>
      <c r="J49" s="149"/>
      <c r="K49" s="149"/>
      <c r="L49" s="149"/>
      <c r="M49" s="149"/>
    </row>
    <row r="50" spans="3:14" ht="25.5" customHeight="1">
      <c r="C50" s="191" t="s">
        <v>246</v>
      </c>
      <c r="D50" s="412" t="str">
        <f>Translations!$B$236</f>
        <v>Proszę określić metodę pomiaru gęstości stosowaną w odniesieniu do uzupełnianego paliwa oraz paliwa w zbiornikach dla każdego typu statku powietrznego.</v>
      </c>
      <c r="E50" s="412"/>
      <c r="F50" s="412"/>
      <c r="G50" s="412"/>
      <c r="H50" s="412"/>
      <c r="I50" s="412"/>
      <c r="J50" s="412"/>
      <c r="K50" s="412"/>
      <c r="L50" s="412"/>
      <c r="M50" s="412"/>
      <c r="N50" s="83"/>
    </row>
    <row r="51" spans="2:14" ht="25.5" customHeight="1">
      <c r="B51" s="64"/>
      <c r="C51" s="191"/>
      <c r="D51" s="605" t="str">
        <f>Translations!$B$237</f>
        <v>Należy stosować wartość gęstości rzeczywistej, chyba że zostanie wykazane zgodnie z wymaganiami właściwego organu, że wartości rzeczywiste nie są dostępne i konieczne jest stosowanie współczynnika gęstości standardowej wynoszącego 0,8 kg/litr.</v>
      </c>
      <c r="E51" s="605"/>
      <c r="F51" s="605"/>
      <c r="G51" s="605"/>
      <c r="H51" s="605"/>
      <c r="I51" s="605"/>
      <c r="J51" s="605"/>
      <c r="K51" s="605"/>
      <c r="L51" s="605"/>
      <c r="M51" s="605"/>
      <c r="N51" s="157"/>
    </row>
    <row r="52" spans="2:15" ht="38.25" customHeight="1">
      <c r="B52" s="64"/>
      <c r="C52" s="191"/>
      <c r="D52" s="597" t="str">
        <f>Translations!$B$238</f>
        <v>Ogólny typ (oznacznik typu statku powietrznego ICAO) i podtyp statku powietrznego</v>
      </c>
      <c r="E52" s="598"/>
      <c r="F52" s="629" t="str">
        <f>Translations!$B$239</f>
        <v>Metoda stosowana do określania wartości gęstości rzeczywistej uzupełnianego paliwa</v>
      </c>
      <c r="G52" s="629"/>
      <c r="H52" s="629" t="str">
        <f>Translations!$B$240</f>
        <v>Metoda stosowana do określania wartości gęstości rzeczywistej w zbiornikach</v>
      </c>
      <c r="I52" s="629"/>
      <c r="J52" s="588" t="str">
        <f>Translations!$B$241</f>
        <v>Uzasadnienie stosowania wartości standardowej, jeżeli dokonanie pomiaru nie jest możliwe, oraz inne uwagi</v>
      </c>
      <c r="K52" s="589"/>
      <c r="L52" s="589"/>
      <c r="M52" s="590"/>
      <c r="N52" s="204"/>
      <c r="O52" s="205" t="s">
        <v>292</v>
      </c>
    </row>
    <row r="53" spans="3:15" ht="12.75">
      <c r="C53" s="191"/>
      <c r="D53" s="636">
        <f>IF(AND('Źródła emisji'!D18="",'Źródła emisji'!F18=""),"",CONCATENATE('Źródła emisji'!D18," ",'Źródła emisji'!F18))</f>
      </c>
      <c r="E53" s="637"/>
      <c r="F53" s="543" t="s">
        <v>623</v>
      </c>
      <c r="G53" s="544"/>
      <c r="H53" s="543" t="s">
        <v>623</v>
      </c>
      <c r="I53" s="544"/>
      <c r="J53" s="591"/>
      <c r="K53" s="592"/>
      <c r="L53" s="592"/>
      <c r="M53" s="593"/>
      <c r="N53" s="175"/>
      <c r="O53" s="206" t="b">
        <f aca="true" t="shared" si="0" ref="O53:O62">OR(AND(NOT(ISBLANK(F53)),F53=INDEX(DensMethod,4)),AND(NOT(ISBLANK(H53)),H53=INDEX(DensMethod,4)))</f>
        <v>0</v>
      </c>
    </row>
    <row r="54" spans="3:15" ht="12.75">
      <c r="C54" s="191"/>
      <c r="D54" s="636">
        <f>IF(AND('Źródła emisji'!D19="",'Źródła emisji'!F19=""),"",CONCATENATE('Źródła emisji'!D19," ",'Źródła emisji'!F19))</f>
      </c>
      <c r="E54" s="637"/>
      <c r="F54" s="543" t="s">
        <v>623</v>
      </c>
      <c r="G54" s="544"/>
      <c r="H54" s="543" t="s">
        <v>623</v>
      </c>
      <c r="I54" s="544"/>
      <c r="J54" s="591"/>
      <c r="K54" s="592"/>
      <c r="L54" s="592"/>
      <c r="M54" s="593"/>
      <c r="N54" s="175"/>
      <c r="O54" s="206" t="b">
        <f t="shared" si="0"/>
        <v>0</v>
      </c>
    </row>
    <row r="55" spans="3:15" ht="12.75">
      <c r="C55" s="191"/>
      <c r="D55" s="636">
        <f>IF(AND('Źródła emisji'!D20="",'Źródła emisji'!F20=""),"",CONCATENATE('Źródła emisji'!D20," ",'Źródła emisji'!F20))</f>
      </c>
      <c r="E55" s="637"/>
      <c r="F55" s="543" t="s">
        <v>623</v>
      </c>
      <c r="G55" s="544"/>
      <c r="H55" s="543" t="s">
        <v>623</v>
      </c>
      <c r="I55" s="544"/>
      <c r="J55" s="591"/>
      <c r="K55" s="592"/>
      <c r="L55" s="592"/>
      <c r="M55" s="593"/>
      <c r="N55" s="175"/>
      <c r="O55" s="206" t="b">
        <f t="shared" si="0"/>
        <v>0</v>
      </c>
    </row>
    <row r="56" spans="3:15" ht="12.75">
      <c r="C56" s="191"/>
      <c r="D56" s="636">
        <f>IF(AND('Źródła emisji'!D21="",'Źródła emisji'!F21=""),"",CONCATENATE('Źródła emisji'!D21," ",'Źródła emisji'!F21))</f>
      </c>
      <c r="E56" s="637"/>
      <c r="F56" s="543" t="s">
        <v>623</v>
      </c>
      <c r="G56" s="544"/>
      <c r="H56" s="543" t="s">
        <v>623</v>
      </c>
      <c r="I56" s="544"/>
      <c r="J56" s="591"/>
      <c r="K56" s="592"/>
      <c r="L56" s="592"/>
      <c r="M56" s="593"/>
      <c r="N56" s="175"/>
      <c r="O56" s="206" t="b">
        <f t="shared" si="0"/>
        <v>0</v>
      </c>
    </row>
    <row r="57" spans="3:15" ht="12.75">
      <c r="C57" s="191"/>
      <c r="D57" s="636">
        <f>IF(AND('Źródła emisji'!D22="",'Źródła emisji'!F22=""),"",CONCATENATE('Źródła emisji'!D22," ",'Źródła emisji'!F22))</f>
      </c>
      <c r="E57" s="637"/>
      <c r="F57" s="543" t="s">
        <v>623</v>
      </c>
      <c r="G57" s="544"/>
      <c r="H57" s="543" t="s">
        <v>623</v>
      </c>
      <c r="I57" s="544"/>
      <c r="J57" s="591"/>
      <c r="K57" s="592"/>
      <c r="L57" s="592"/>
      <c r="M57" s="593"/>
      <c r="N57" s="175"/>
      <c r="O57" s="206" t="b">
        <f t="shared" si="0"/>
        <v>0</v>
      </c>
    </row>
    <row r="58" spans="3:15" ht="12.75">
      <c r="C58" s="191"/>
      <c r="D58" s="636">
        <f>IF(AND('Źródła emisji'!D23="",'Źródła emisji'!F23=""),"",CONCATENATE('Źródła emisji'!D23," ",'Źródła emisji'!F23))</f>
      </c>
      <c r="E58" s="637"/>
      <c r="F58" s="543" t="s">
        <v>623</v>
      </c>
      <c r="G58" s="544"/>
      <c r="H58" s="543" t="s">
        <v>623</v>
      </c>
      <c r="I58" s="544"/>
      <c r="J58" s="591"/>
      <c r="K58" s="592"/>
      <c r="L58" s="592"/>
      <c r="M58" s="593"/>
      <c r="N58" s="175"/>
      <c r="O58" s="206" t="b">
        <f t="shared" si="0"/>
        <v>0</v>
      </c>
    </row>
    <row r="59" spans="3:15" ht="12.75">
      <c r="C59" s="191"/>
      <c r="D59" s="636">
        <f>IF(AND('Źródła emisji'!D24="",'Źródła emisji'!F24=""),"",CONCATENATE('Źródła emisji'!D24," ",'Źródła emisji'!F24))</f>
      </c>
      <c r="E59" s="637"/>
      <c r="F59" s="543" t="s">
        <v>623</v>
      </c>
      <c r="G59" s="544"/>
      <c r="H59" s="543" t="s">
        <v>623</v>
      </c>
      <c r="I59" s="544"/>
      <c r="J59" s="591"/>
      <c r="K59" s="592"/>
      <c r="L59" s="592"/>
      <c r="M59" s="593"/>
      <c r="N59" s="175"/>
      <c r="O59" s="206" t="b">
        <f t="shared" si="0"/>
        <v>0</v>
      </c>
    </row>
    <row r="60" spans="3:15" ht="12.75">
      <c r="C60" s="191"/>
      <c r="D60" s="636">
        <f>IF(AND('Źródła emisji'!D25="",'Źródła emisji'!F25=""),"",CONCATENATE('Źródła emisji'!D25," ",'Źródła emisji'!F25))</f>
      </c>
      <c r="E60" s="637"/>
      <c r="F60" s="543" t="s">
        <v>623</v>
      </c>
      <c r="G60" s="544"/>
      <c r="H60" s="543" t="s">
        <v>623</v>
      </c>
      <c r="I60" s="544"/>
      <c r="J60" s="591"/>
      <c r="K60" s="592"/>
      <c r="L60" s="592"/>
      <c r="M60" s="593"/>
      <c r="N60" s="175"/>
      <c r="O60" s="206" t="b">
        <f t="shared" si="0"/>
        <v>0</v>
      </c>
    </row>
    <row r="61" spans="3:15" ht="12.75">
      <c r="C61" s="191"/>
      <c r="D61" s="636">
        <f>IF(AND('Źródła emisji'!D26="",'Źródła emisji'!F26=""),"",CONCATENATE('Źródła emisji'!D26," ",'Źródła emisji'!F26))</f>
      </c>
      <c r="E61" s="637"/>
      <c r="F61" s="543" t="s">
        <v>623</v>
      </c>
      <c r="G61" s="544"/>
      <c r="H61" s="543" t="s">
        <v>623</v>
      </c>
      <c r="I61" s="544"/>
      <c r="J61" s="591"/>
      <c r="K61" s="592"/>
      <c r="L61" s="592"/>
      <c r="M61" s="593"/>
      <c r="N61" s="175"/>
      <c r="O61" s="206" t="b">
        <f t="shared" si="0"/>
        <v>0</v>
      </c>
    </row>
    <row r="62" spans="3:15" ht="12.75">
      <c r="C62" s="191"/>
      <c r="D62" s="636">
        <f>IF(AND('Źródła emisji'!D27="",'Źródła emisji'!F27=""),"",CONCATENATE('Źródła emisji'!D27," ",'Źródła emisji'!F27))</f>
      </c>
      <c r="E62" s="637"/>
      <c r="F62" s="543" t="s">
        <v>623</v>
      </c>
      <c r="G62" s="544"/>
      <c r="H62" s="543" t="s">
        <v>623</v>
      </c>
      <c r="I62" s="544"/>
      <c r="J62" s="591"/>
      <c r="K62" s="592"/>
      <c r="L62" s="592"/>
      <c r="M62" s="593"/>
      <c r="N62" s="175"/>
      <c r="O62" s="206" t="b">
        <f t="shared" si="0"/>
        <v>0</v>
      </c>
    </row>
    <row r="63" spans="3:15" ht="25.5" customHeight="1">
      <c r="C63" s="97"/>
      <c r="D63"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63" s="587"/>
      <c r="F63" s="587"/>
      <c r="G63" s="587"/>
      <c r="H63" s="587"/>
      <c r="I63" s="587"/>
      <c r="J63" s="587"/>
      <c r="K63" s="587"/>
      <c r="L63" s="587"/>
      <c r="M63" s="587"/>
      <c r="N63" s="314"/>
      <c r="O63" s="92"/>
    </row>
    <row r="64" spans="3:15" ht="12.75" customHeight="1">
      <c r="C64" s="97"/>
      <c r="D64" s="584" t="str">
        <f>Translations!$B$838</f>
        <v>Następnie wzory podane w rzędzie C muszą zostać poprawione w celu wskazania właściwego typu statku powietrznego w pkt 4 (a).</v>
      </c>
      <c r="E64" s="583"/>
      <c r="F64" s="583"/>
      <c r="G64" s="583"/>
      <c r="H64" s="583"/>
      <c r="I64" s="583"/>
      <c r="J64" s="583"/>
      <c r="K64" s="583"/>
      <c r="L64" s="583"/>
      <c r="M64" s="583"/>
      <c r="N64" s="314"/>
      <c r="O64" s="92"/>
    </row>
    <row r="65" spans="3:15" ht="12.75">
      <c r="C65" s="97"/>
      <c r="D65" s="555" t="str">
        <f>Translations!$B$187</f>
        <v>Wykaz należy przedstawić jako osobny arkusz wyłącznie w przypadku bardzo dużej floty.</v>
      </c>
      <c r="E65" s="583"/>
      <c r="F65" s="583"/>
      <c r="G65" s="583"/>
      <c r="H65" s="583"/>
      <c r="I65" s="583"/>
      <c r="J65" s="583"/>
      <c r="K65" s="583"/>
      <c r="L65" s="583"/>
      <c r="M65" s="583"/>
      <c r="N65" s="315"/>
      <c r="O65" s="92"/>
    </row>
    <row r="66" spans="3:12" ht="12.75">
      <c r="C66" s="97"/>
      <c r="D66" s="207"/>
      <c r="E66" s="207"/>
      <c r="F66" s="207"/>
      <c r="G66" s="207"/>
      <c r="H66" s="207"/>
      <c r="I66" s="207"/>
      <c r="J66" s="207"/>
      <c r="K66" s="207"/>
      <c r="L66" s="207"/>
    </row>
    <row r="67" spans="2:14" ht="25.5" customHeight="1">
      <c r="B67" s="64"/>
      <c r="C67" s="191" t="s">
        <v>115</v>
      </c>
      <c r="D67" s="621" t="str">
        <f>Translations!$B$243</f>
        <v>Poniższą tabelę proszę uzupełnić informacjami dotyczącymi procedur pomiaru gęstości stosowanych dla uzupełnionego zapasu paliwa oraz ilości paliwa w zbiornikach zarówno w posiadanych, jak i dzierżawionych statkach powietrznych.</v>
      </c>
      <c r="E67" s="621"/>
      <c r="F67" s="621"/>
      <c r="G67" s="621"/>
      <c r="H67" s="621"/>
      <c r="I67" s="621"/>
      <c r="J67" s="621"/>
      <c r="K67" s="621"/>
      <c r="L67" s="621"/>
      <c r="M67" s="621"/>
      <c r="N67" s="203"/>
    </row>
    <row r="68" spans="2:13" ht="12.75">
      <c r="B68" s="64"/>
      <c r="C68" s="82"/>
      <c r="D68" s="605" t="str">
        <f>Translations!$B$244</f>
        <v>Procedura musi zawierać opis wykorzystywanych przyrządów pomiarowych lub, jeżeli dokonanie pomiaru nie jest możliwe, uzasadnienie zastosowania standardowej wartości.</v>
      </c>
      <c r="E68" s="605"/>
      <c r="F68" s="605"/>
      <c r="G68" s="605"/>
      <c r="H68" s="605"/>
      <c r="I68" s="605"/>
      <c r="J68" s="605"/>
      <c r="K68" s="605"/>
      <c r="L68" s="605"/>
      <c r="M68" s="605"/>
    </row>
    <row r="69" spans="3:14" ht="12.75">
      <c r="C69" s="147"/>
      <c r="D69" s="610" t="str">
        <f>Translations!$B$194</f>
        <v>Nazwa procedury</v>
      </c>
      <c r="E69" s="611"/>
      <c r="F69" s="591"/>
      <c r="G69" s="592"/>
      <c r="H69" s="592"/>
      <c r="I69" s="592"/>
      <c r="J69" s="592"/>
      <c r="K69" s="592"/>
      <c r="L69" s="604"/>
      <c r="M69" s="518"/>
      <c r="N69" s="153"/>
    </row>
    <row r="70" spans="3:14" ht="12.75">
      <c r="C70" s="147"/>
      <c r="D70" s="610" t="str">
        <f>Translations!$B$195</f>
        <v>Oznaczenie procedury</v>
      </c>
      <c r="E70" s="610"/>
      <c r="F70" s="591"/>
      <c r="G70" s="592"/>
      <c r="H70" s="592"/>
      <c r="I70" s="592"/>
      <c r="J70" s="592"/>
      <c r="K70" s="592"/>
      <c r="L70" s="604"/>
      <c r="M70" s="518"/>
      <c r="N70" s="153"/>
    </row>
    <row r="71" spans="2:14" ht="12.75">
      <c r="B71" s="64"/>
      <c r="C71" s="147"/>
      <c r="D71" s="610" t="str">
        <f>Translations!$B$197</f>
        <v>Krótki opis procedury</v>
      </c>
      <c r="E71" s="610"/>
      <c r="F71" s="591"/>
      <c r="G71" s="592"/>
      <c r="H71" s="592"/>
      <c r="I71" s="592"/>
      <c r="J71" s="592"/>
      <c r="K71" s="592"/>
      <c r="L71" s="604"/>
      <c r="M71" s="518"/>
      <c r="N71" s="153"/>
    </row>
    <row r="72" spans="2:14" ht="21.75" customHeight="1">
      <c r="B72" s="64"/>
      <c r="C72" s="147"/>
      <c r="D72" s="610" t="str">
        <f>Translations!$B$198</f>
        <v>Stanowisko lub departament odpowiedzialny za zarządzanie danymi</v>
      </c>
      <c r="E72" s="611"/>
      <c r="F72" s="591"/>
      <c r="G72" s="592"/>
      <c r="H72" s="592"/>
      <c r="I72" s="592"/>
      <c r="J72" s="592"/>
      <c r="K72" s="592"/>
      <c r="L72" s="604"/>
      <c r="M72" s="518"/>
      <c r="N72" s="153"/>
    </row>
    <row r="73" spans="2:14" ht="12.75">
      <c r="B73" s="64"/>
      <c r="C73" s="147"/>
      <c r="D73" s="610" t="str">
        <f>Translations!$B$199</f>
        <v>Miejsce przechowywania danych</v>
      </c>
      <c r="E73" s="611"/>
      <c r="F73" s="591"/>
      <c r="G73" s="592"/>
      <c r="H73" s="592"/>
      <c r="I73" s="592"/>
      <c r="J73" s="592"/>
      <c r="K73" s="592"/>
      <c r="L73" s="604"/>
      <c r="M73" s="518"/>
      <c r="N73" s="153"/>
    </row>
    <row r="74" spans="2:14" ht="12.75">
      <c r="B74" s="64"/>
      <c r="C74" s="147"/>
      <c r="D74" s="610" t="str">
        <f>Translations!$B$233</f>
        <v>Nazwa stosowanego systemu (jeżeli dotyczy)</v>
      </c>
      <c r="E74" s="611"/>
      <c r="F74" s="591"/>
      <c r="G74" s="592"/>
      <c r="H74" s="592"/>
      <c r="I74" s="592"/>
      <c r="J74" s="592"/>
      <c r="K74" s="592"/>
      <c r="L74" s="604"/>
      <c r="M74" s="518"/>
      <c r="N74" s="153"/>
    </row>
    <row r="75" spans="3:13" ht="12.75">
      <c r="C75" s="82"/>
      <c r="D75" s="148"/>
      <c r="E75" s="148"/>
      <c r="F75" s="149"/>
      <c r="G75" s="149"/>
      <c r="H75" s="149"/>
      <c r="I75" s="149"/>
      <c r="J75" s="149"/>
      <c r="K75" s="149"/>
      <c r="L75" s="149"/>
      <c r="M75" s="149"/>
    </row>
    <row r="76" spans="2:14" ht="25.5" customHeight="1">
      <c r="B76" s="64"/>
      <c r="C76" s="191" t="s">
        <v>208</v>
      </c>
      <c r="D76" s="412" t="str">
        <f>Translations!$B$245</f>
        <v>Jeżeli dotyczy, należy przedstawić spis odchyleń od ogólnie stosowanych metod określania ilości uzupełnionego zapasu paliwa/paliwa w zbiornikach oraz gęstości dla konkretnych lotnisk.</v>
      </c>
      <c r="E76" s="412"/>
      <c r="F76" s="412"/>
      <c r="G76" s="412"/>
      <c r="H76" s="412"/>
      <c r="I76" s="412"/>
      <c r="J76" s="412"/>
      <c r="K76" s="412"/>
      <c r="L76" s="412"/>
      <c r="M76" s="412"/>
      <c r="N76" s="83"/>
    </row>
    <row r="77" spans="2:14" ht="38.25" customHeight="1">
      <c r="B77" s="64"/>
      <c r="C77" s="191"/>
      <c r="D77" s="506" t="str">
        <f>Translations!$B$246</f>
        <v>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v>
      </c>
      <c r="E77" s="506"/>
      <c r="F77" s="506"/>
      <c r="G77" s="506"/>
      <c r="H77" s="506"/>
      <c r="I77" s="506"/>
      <c r="J77" s="506"/>
      <c r="K77" s="506"/>
      <c r="L77" s="506"/>
      <c r="M77" s="506"/>
      <c r="N77" s="157"/>
    </row>
    <row r="78" spans="2:13" ht="25.5" customHeight="1">
      <c r="B78" s="64"/>
      <c r="D78" s="597" t="str">
        <f>Translations!$B$247</f>
        <v>Rodzaj odchylenia</v>
      </c>
      <c r="E78" s="598"/>
      <c r="F78" s="597" t="str">
        <f>Translations!$B$248</f>
        <v>Uzasadnienie wyjątkowych okoliczności</v>
      </c>
      <c r="G78" s="640"/>
      <c r="H78" s="640"/>
      <c r="I78" s="640"/>
      <c r="J78" s="598"/>
      <c r="K78" s="629" t="str">
        <f>Translations!$B$249</f>
        <v>Lotniska, których dotyczy odchylenie</v>
      </c>
      <c r="L78" s="629"/>
      <c r="M78" s="629"/>
    </row>
    <row r="79" spans="2:13" ht="12.75">
      <c r="B79" s="64"/>
      <c r="D79" s="565"/>
      <c r="E79" s="600"/>
      <c r="F79" s="565"/>
      <c r="G79" s="599"/>
      <c r="H79" s="599"/>
      <c r="I79" s="599"/>
      <c r="J79" s="600"/>
      <c r="K79" s="639"/>
      <c r="L79" s="639"/>
      <c r="M79" s="639"/>
    </row>
    <row r="80" spans="2:13" ht="12.75">
      <c r="B80" s="64"/>
      <c r="D80" s="565"/>
      <c r="E80" s="600"/>
      <c r="F80" s="565"/>
      <c r="G80" s="599"/>
      <c r="H80" s="599"/>
      <c r="I80" s="599"/>
      <c r="J80" s="600"/>
      <c r="K80" s="639"/>
      <c r="L80" s="639"/>
      <c r="M80" s="639"/>
    </row>
    <row r="81" spans="2:13" ht="12.75">
      <c r="B81" s="64"/>
      <c r="D81" s="565"/>
      <c r="E81" s="600"/>
      <c r="F81" s="565"/>
      <c r="G81" s="599"/>
      <c r="H81" s="599"/>
      <c r="I81" s="599"/>
      <c r="J81" s="600"/>
      <c r="K81" s="639"/>
      <c r="L81" s="639"/>
      <c r="M81" s="639"/>
    </row>
    <row r="82" spans="2:13" ht="12.75">
      <c r="B82" s="64"/>
      <c r="D82" s="565"/>
      <c r="E82" s="600"/>
      <c r="F82" s="565"/>
      <c r="G82" s="599"/>
      <c r="H82" s="599"/>
      <c r="I82" s="599"/>
      <c r="J82" s="600"/>
      <c r="K82" s="639"/>
      <c r="L82" s="639"/>
      <c r="M82" s="639"/>
    </row>
    <row r="83" spans="2:13" ht="12.75">
      <c r="B83" s="64"/>
      <c r="D83" s="565"/>
      <c r="E83" s="600"/>
      <c r="F83" s="565"/>
      <c r="G83" s="599"/>
      <c r="H83" s="599"/>
      <c r="I83" s="599"/>
      <c r="J83" s="600"/>
      <c r="K83" s="639"/>
      <c r="L83" s="639"/>
      <c r="M83" s="639"/>
    </row>
    <row r="84" spans="3:15" ht="25.5" customHeight="1">
      <c r="C84" s="97"/>
      <c r="D84"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84" s="587"/>
      <c r="F84" s="587"/>
      <c r="G84" s="587"/>
      <c r="H84" s="587"/>
      <c r="I84" s="587"/>
      <c r="J84" s="587"/>
      <c r="K84" s="587"/>
      <c r="L84" s="587"/>
      <c r="M84" s="587"/>
      <c r="N84" s="314"/>
      <c r="O84" s="92"/>
    </row>
    <row r="85" spans="3:14" ht="13.5" customHeight="1">
      <c r="C85" s="208"/>
      <c r="D85" s="103"/>
      <c r="E85" s="103"/>
      <c r="F85" s="103"/>
      <c r="G85" s="103"/>
      <c r="H85" s="103"/>
      <c r="I85" s="103"/>
      <c r="J85" s="103"/>
      <c r="K85" s="103"/>
      <c r="L85" s="103"/>
      <c r="M85" s="103"/>
      <c r="N85" s="81"/>
    </row>
    <row r="86" spans="3:13" ht="13.5" customHeight="1">
      <c r="C86" s="118">
        <v>7</v>
      </c>
      <c r="D86" s="497" t="str">
        <f>Translations!$B$250</f>
        <v>Ocena niepewności</v>
      </c>
      <c r="E86" s="497"/>
      <c r="F86" s="497"/>
      <c r="G86" s="497"/>
      <c r="H86" s="497"/>
      <c r="I86" s="497"/>
      <c r="J86" s="497"/>
      <c r="K86" s="497"/>
      <c r="L86" s="497"/>
      <c r="M86" s="497"/>
    </row>
    <row r="87" spans="3:14" ht="13.5" customHeight="1">
      <c r="C87" s="208"/>
      <c r="D87" s="103"/>
      <c r="E87" s="103"/>
      <c r="F87" s="103"/>
      <c r="G87" s="103"/>
      <c r="H87" s="103"/>
      <c r="I87" s="103"/>
      <c r="J87" s="103"/>
      <c r="K87" s="103"/>
      <c r="L87" s="103"/>
      <c r="M87" s="103"/>
      <c r="N87" s="81"/>
    </row>
    <row r="88" spans="2:14" ht="25.5" customHeight="1">
      <c r="B88" s="64"/>
      <c r="C88" s="209" t="s">
        <v>114</v>
      </c>
      <c r="D88" s="412" t="str">
        <f>Translations!$B$251</f>
        <v>Jeżeli do pomiaru ilości paliwa, o które uzupełnia się zapas, oraz paliwa znajdującego się w zbiornikach stosuje się wskazania systemów pokładowych, należy podać niepewność związaną z pokładowymi przyrządami pomiarowymi.</v>
      </c>
      <c r="E88" s="412"/>
      <c r="F88" s="412"/>
      <c r="G88" s="412"/>
      <c r="H88" s="412"/>
      <c r="I88" s="412"/>
      <c r="J88" s="412"/>
      <c r="K88" s="412"/>
      <c r="L88" s="412"/>
      <c r="M88" s="412"/>
      <c r="N88" s="83"/>
    </row>
    <row r="89" spans="2:14" ht="45.75" customHeight="1">
      <c r="B89" s="64"/>
      <c r="C89" s="103"/>
      <c r="D89" s="505" t="str">
        <f>Translations!$B$252</f>
        <v>Jeżeli ilości uzupełnianego zapasu paliwa określane są wyłącznie na podstawie fakturowanej ilości paliwa lub innych właściwych informacji podawanych przez dostawcę paliwa, nie wymaga się dodatkowych dowodów potwierdzających poziom niepewności, z wyjątkiem oszacowania niepewności dotyczącej pomiaru ilości paliwa znajdującego się w zbiorniku.
Jeżeli ilości uzupełnianego zapasu paliwa określane są przez systemy pokładowe, należy stosować wartości niepewności podane w specyfikacji producenta. Szacunki wykorzystujące zakresy podane na liście rozwijanej można stosować jedynie w sytuacji, w której dokładniejsze wartości nie są dostępne.</v>
      </c>
      <c r="E89" s="506"/>
      <c r="F89" s="506"/>
      <c r="G89" s="506"/>
      <c r="H89" s="506"/>
      <c r="I89" s="506"/>
      <c r="J89" s="506"/>
      <c r="K89" s="506"/>
      <c r="L89" s="506"/>
      <c r="M89" s="506"/>
      <c r="N89" s="81"/>
    </row>
    <row r="90" spans="2:15" ht="38.25" customHeight="1">
      <c r="B90" s="64"/>
      <c r="C90" s="103"/>
      <c r="D90" s="606" t="str">
        <f>Translations!$B$238</f>
        <v>Ogólny typ (oznacznik typu statku powietrznego ICAO) i podtyp statku powietrznego</v>
      </c>
      <c r="E90" s="607"/>
      <c r="F90" s="641" t="str">
        <f>Translations!$B$253</f>
        <v>Niepewność dotycząca pomiaru ilości paliwa znajdującego się w zbiorniku</v>
      </c>
      <c r="G90" s="606" t="str">
        <f>Translations!$B$254</f>
        <v>Czy ilości uzupełnianego zapasu paliwa są podawane wyłącznie na podstawie fakturowanej ilości paliwa lub innych właściwych informacji podawanych przez dostawcę paliwa?</v>
      </c>
      <c r="H90" s="607"/>
      <c r="I90" s="542" t="str">
        <f>Translations!$B$255</f>
        <v>Jeżeli nie:</v>
      </c>
      <c r="J90" s="542"/>
      <c r="K90" s="542"/>
      <c r="L90" s="542"/>
      <c r="M90" s="542"/>
      <c r="N90" s="210"/>
      <c r="O90" s="92"/>
    </row>
    <row r="91" spans="2:15" ht="45" customHeight="1">
      <c r="B91" s="64"/>
      <c r="C91" s="103"/>
      <c r="D91" s="608"/>
      <c r="E91" s="609"/>
      <c r="F91" s="642"/>
      <c r="G91" s="608"/>
      <c r="H91" s="609"/>
      <c r="I91" s="542" t="str">
        <f>Translations!$B$256</f>
        <v>Przyrządy pomiarowe
margines niepewności
(+/-%)</v>
      </c>
      <c r="J91" s="542"/>
      <c r="K91" s="542" t="str">
        <f>Translations!$B$257</f>
        <v>Lokalizacja dowodów przeprowadzania rutynowych kontroli systemów pomiaru ilości paliwa</v>
      </c>
      <c r="L91" s="542"/>
      <c r="M91" s="542"/>
      <c r="N91" s="210"/>
      <c r="O91" s="92"/>
    </row>
    <row r="92" spans="3:15" ht="12.75">
      <c r="C92" s="103"/>
      <c r="D92" s="636">
        <f>IF(AND('Źródła emisji'!D18="",'Źródła emisji'!F18=""),"",CONCATENATE('Źródła emisji'!D18," ",'Źródła emisji'!F18))</f>
      </c>
      <c r="E92" s="637"/>
      <c r="F92" s="22"/>
      <c r="G92" s="595" t="s">
        <v>623</v>
      </c>
      <c r="H92" s="596"/>
      <c r="I92" s="594" t="s">
        <v>623</v>
      </c>
      <c r="J92" s="594"/>
      <c r="K92" s="594"/>
      <c r="L92" s="594"/>
      <c r="M92" s="594"/>
      <c r="N92" s="210"/>
      <c r="O92" s="92"/>
    </row>
    <row r="93" spans="3:15" ht="12.75">
      <c r="C93" s="103"/>
      <c r="D93" s="636">
        <f>IF(AND('Źródła emisji'!D19="",'Źródła emisji'!F19=""),"",CONCATENATE('Źródła emisji'!D19," ",'Źródła emisji'!F19))</f>
      </c>
      <c r="E93" s="637"/>
      <c r="F93" s="22"/>
      <c r="G93" s="595" t="s">
        <v>623</v>
      </c>
      <c r="H93" s="596"/>
      <c r="I93" s="594" t="s">
        <v>623</v>
      </c>
      <c r="J93" s="594"/>
      <c r="K93" s="594"/>
      <c r="L93" s="594"/>
      <c r="M93" s="594"/>
      <c r="N93" s="210"/>
      <c r="O93" s="92"/>
    </row>
    <row r="94" spans="3:15" ht="12.75">
      <c r="C94" s="103"/>
      <c r="D94" s="636">
        <f>IF(AND('Źródła emisji'!D20="",'Źródła emisji'!F20=""),"",CONCATENATE('Źródła emisji'!D20," ",'Źródła emisji'!F20))</f>
      </c>
      <c r="E94" s="637"/>
      <c r="F94" s="22"/>
      <c r="G94" s="595" t="s">
        <v>623</v>
      </c>
      <c r="H94" s="596"/>
      <c r="I94" s="594" t="s">
        <v>623</v>
      </c>
      <c r="J94" s="594"/>
      <c r="K94" s="594"/>
      <c r="L94" s="594"/>
      <c r="M94" s="594"/>
      <c r="N94" s="210"/>
      <c r="O94" s="92"/>
    </row>
    <row r="95" spans="3:15" ht="12.75">
      <c r="C95" s="103"/>
      <c r="D95" s="636">
        <f>IF(AND('Źródła emisji'!D21="",'Źródła emisji'!F21=""),"",CONCATENATE('Źródła emisji'!D21," ",'Źródła emisji'!F21))</f>
      </c>
      <c r="E95" s="637"/>
      <c r="F95" s="22"/>
      <c r="G95" s="595" t="s">
        <v>623</v>
      </c>
      <c r="H95" s="596"/>
      <c r="I95" s="594" t="s">
        <v>623</v>
      </c>
      <c r="J95" s="594"/>
      <c r="K95" s="594"/>
      <c r="L95" s="594"/>
      <c r="M95" s="594"/>
      <c r="N95" s="210"/>
      <c r="O95" s="92"/>
    </row>
    <row r="96" spans="3:15" ht="12.75">
      <c r="C96" s="103"/>
      <c r="D96" s="636">
        <f>IF(AND('Źródła emisji'!D22="",'Źródła emisji'!F22=""),"",CONCATENATE('Źródła emisji'!D22," ",'Źródła emisji'!F22))</f>
      </c>
      <c r="E96" s="637"/>
      <c r="F96" s="22"/>
      <c r="G96" s="595" t="s">
        <v>623</v>
      </c>
      <c r="H96" s="596"/>
      <c r="I96" s="594" t="s">
        <v>623</v>
      </c>
      <c r="J96" s="594"/>
      <c r="K96" s="594"/>
      <c r="L96" s="594"/>
      <c r="M96" s="594"/>
      <c r="N96" s="210"/>
      <c r="O96" s="92"/>
    </row>
    <row r="97" spans="3:15" ht="12.75">
      <c r="C97" s="103"/>
      <c r="D97" s="636">
        <f>IF(AND('Źródła emisji'!D23="",'Źródła emisji'!F23=""),"",CONCATENATE('Źródła emisji'!D23," ",'Źródła emisji'!F23))</f>
      </c>
      <c r="E97" s="637"/>
      <c r="F97" s="22"/>
      <c r="G97" s="595" t="s">
        <v>623</v>
      </c>
      <c r="H97" s="596"/>
      <c r="I97" s="594" t="s">
        <v>623</v>
      </c>
      <c r="J97" s="594"/>
      <c r="K97" s="594"/>
      <c r="L97" s="594"/>
      <c r="M97" s="594"/>
      <c r="N97" s="210"/>
      <c r="O97" s="92"/>
    </row>
    <row r="98" spans="3:15" ht="12.75">
      <c r="C98" s="103"/>
      <c r="D98" s="636">
        <f>IF(AND('Źródła emisji'!D24="",'Źródła emisji'!F24=""),"",CONCATENATE('Źródła emisji'!D24," ",'Źródła emisji'!F24))</f>
      </c>
      <c r="E98" s="637"/>
      <c r="F98" s="22"/>
      <c r="G98" s="595" t="s">
        <v>623</v>
      </c>
      <c r="H98" s="596"/>
      <c r="I98" s="594" t="s">
        <v>623</v>
      </c>
      <c r="J98" s="594"/>
      <c r="K98" s="594"/>
      <c r="L98" s="594"/>
      <c r="M98" s="594"/>
      <c r="N98" s="210"/>
      <c r="O98" s="92"/>
    </row>
    <row r="99" spans="3:15" ht="12.75">
      <c r="C99" s="103"/>
      <c r="D99" s="636">
        <f>IF(AND('Źródła emisji'!D25="",'Źródła emisji'!F25=""),"",CONCATENATE('Źródła emisji'!D25," ",'Źródła emisji'!F25))</f>
      </c>
      <c r="E99" s="637"/>
      <c r="F99" s="22"/>
      <c r="G99" s="595" t="s">
        <v>623</v>
      </c>
      <c r="H99" s="596"/>
      <c r="I99" s="594" t="s">
        <v>623</v>
      </c>
      <c r="J99" s="594"/>
      <c r="K99" s="594"/>
      <c r="L99" s="594"/>
      <c r="M99" s="594"/>
      <c r="N99" s="210"/>
      <c r="O99" s="92"/>
    </row>
    <row r="100" spans="3:15" ht="12.75">
      <c r="C100" s="103"/>
      <c r="D100" s="636">
        <f>IF(AND('Źródła emisji'!D26="",'Źródła emisji'!F26=""),"",CONCATENATE('Źródła emisji'!D26," ",'Źródła emisji'!F26))</f>
      </c>
      <c r="E100" s="637"/>
      <c r="F100" s="22"/>
      <c r="G100" s="595" t="s">
        <v>623</v>
      </c>
      <c r="H100" s="596"/>
      <c r="I100" s="594" t="s">
        <v>623</v>
      </c>
      <c r="J100" s="594"/>
      <c r="K100" s="594"/>
      <c r="L100" s="594"/>
      <c r="M100" s="594"/>
      <c r="N100" s="210"/>
      <c r="O100" s="92"/>
    </row>
    <row r="101" spans="3:15" ht="12.75">
      <c r="C101" s="103"/>
      <c r="D101" s="636">
        <f>IF(AND('Źródła emisji'!D27="",'Źródła emisji'!F27=""),"",CONCATENATE('Źródła emisji'!D27," ",'Źródła emisji'!F27))</f>
      </c>
      <c r="E101" s="637"/>
      <c r="F101" s="22"/>
      <c r="G101" s="595" t="s">
        <v>623</v>
      </c>
      <c r="H101" s="596"/>
      <c r="I101" s="594" t="s">
        <v>623</v>
      </c>
      <c r="J101" s="594"/>
      <c r="K101" s="594"/>
      <c r="L101" s="594"/>
      <c r="M101" s="594"/>
      <c r="N101" s="210"/>
      <c r="O101" s="92"/>
    </row>
    <row r="102" spans="3:15" ht="25.5" customHeight="1">
      <c r="C102" s="97"/>
      <c r="D102"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102" s="587"/>
      <c r="F102" s="587"/>
      <c r="G102" s="587"/>
      <c r="H102" s="587"/>
      <c r="I102" s="587"/>
      <c r="J102" s="587"/>
      <c r="K102" s="587"/>
      <c r="L102" s="587"/>
      <c r="M102" s="587"/>
      <c r="N102" s="314"/>
      <c r="O102" s="92"/>
    </row>
    <row r="103" spans="3:15" ht="12.75" customHeight="1">
      <c r="C103" s="97"/>
      <c r="D103" s="584" t="str">
        <f>Translations!$B$838</f>
        <v>Następnie wzory podane w rzędzie C muszą zostać poprawione w celu wskazania właściwego typu statku powietrznego w pkt 4 (a).</v>
      </c>
      <c r="E103" s="583"/>
      <c r="F103" s="583"/>
      <c r="G103" s="583"/>
      <c r="H103" s="583"/>
      <c r="I103" s="583"/>
      <c r="J103" s="583"/>
      <c r="K103" s="583"/>
      <c r="L103" s="583"/>
      <c r="M103" s="583"/>
      <c r="N103" s="314"/>
      <c r="O103" s="92"/>
    </row>
    <row r="104" spans="3:15" ht="12.75">
      <c r="C104" s="97"/>
      <c r="D104" s="555" t="str">
        <f>Translations!$B$187</f>
        <v>Wykaz należy przedstawić jako osobny arkusz wyłącznie w przypadku bardzo dużej floty.</v>
      </c>
      <c r="E104" s="583"/>
      <c r="F104" s="583"/>
      <c r="G104" s="583"/>
      <c r="H104" s="583"/>
      <c r="I104" s="583"/>
      <c r="J104" s="583"/>
      <c r="K104" s="583"/>
      <c r="L104" s="583"/>
      <c r="M104" s="583"/>
      <c r="N104" s="315"/>
      <c r="O104" s="92"/>
    </row>
    <row r="105" spans="4:14" ht="12.75">
      <c r="D105" s="211"/>
      <c r="E105" s="211"/>
      <c r="F105" s="211"/>
      <c r="G105" s="211"/>
      <c r="H105" s="211"/>
      <c r="I105" s="211"/>
      <c r="J105" s="211"/>
      <c r="K105" s="211"/>
      <c r="L105" s="211"/>
      <c r="M105" s="211"/>
      <c r="N105" s="150"/>
    </row>
    <row r="106" spans="2:14" ht="25.5" customHeight="1">
      <c r="B106" s="64"/>
      <c r="C106" s="209" t="s">
        <v>117</v>
      </c>
      <c r="D106" s="480" t="str">
        <f>Translations!$B$258</f>
        <v>Proszę określić główne źródła niepewności oraz towarzyszących poziomów niepewności dla pomiaru zużycia paliwa przez operatora statku powietrznego.</v>
      </c>
      <c r="E106" s="480"/>
      <c r="F106" s="480"/>
      <c r="G106" s="480"/>
      <c r="H106" s="480"/>
      <c r="I106" s="480"/>
      <c r="J106" s="480"/>
      <c r="K106" s="480"/>
      <c r="L106" s="480"/>
      <c r="M106" s="480"/>
      <c r="N106" s="151"/>
    </row>
    <row r="107" spans="2:14" ht="25.5" customHeight="1">
      <c r="B107" s="64"/>
      <c r="C107" s="209"/>
      <c r="D107" s="505" t="str">
        <f>Translations!$B$259</f>
        <v>Nie zachodzi konieczność przeprowadzenia szczegółowej oceny niepewności, pod warunkiem że określone zostaną źródła niepewności i towarzyszących poziomów niepewności. Niepewności dla innych elementów niż te określone w pkt 7(a) określa się na podstawie zachowawczych osądów dokonywanych przez ekspertów.</v>
      </c>
      <c r="E107" s="506"/>
      <c r="F107" s="506"/>
      <c r="G107" s="506"/>
      <c r="H107" s="506"/>
      <c r="I107" s="506"/>
      <c r="J107" s="506"/>
      <c r="K107" s="506"/>
      <c r="L107" s="506"/>
      <c r="M107" s="506"/>
      <c r="N107" s="157"/>
    </row>
    <row r="108" spans="2:14" ht="22.5" customHeight="1">
      <c r="B108" s="64"/>
      <c r="C108" s="209"/>
      <c r="D108" s="646" t="str">
        <f>Translations!$B$260</f>
        <v>Źródło niepewności</v>
      </c>
      <c r="E108" s="647"/>
      <c r="F108" s="647"/>
      <c r="G108" s="213" t="str">
        <f>Translations!$B$261</f>
        <v>Poziom niepewności</v>
      </c>
      <c r="H108" s="648" t="str">
        <f>Translations!$B$262</f>
        <v>Uwagi dotyczące poziomu niepewności</v>
      </c>
      <c r="I108" s="649"/>
      <c r="J108" s="649"/>
      <c r="K108" s="649"/>
      <c r="L108" s="649"/>
      <c r="M108" s="650"/>
      <c r="N108" s="157"/>
    </row>
    <row r="109" spans="2:14" ht="12.75">
      <c r="B109" s="64"/>
      <c r="D109" s="591"/>
      <c r="E109" s="592"/>
      <c r="F109" s="593"/>
      <c r="G109" s="22"/>
      <c r="H109" s="591"/>
      <c r="I109" s="592"/>
      <c r="J109" s="592"/>
      <c r="K109" s="592"/>
      <c r="L109" s="592"/>
      <c r="M109" s="593"/>
      <c r="N109" s="81"/>
    </row>
    <row r="110" spans="2:14" ht="12.75">
      <c r="B110" s="64"/>
      <c r="D110" s="591"/>
      <c r="E110" s="592"/>
      <c r="F110" s="593"/>
      <c r="G110" s="22"/>
      <c r="H110" s="591"/>
      <c r="I110" s="592"/>
      <c r="J110" s="592"/>
      <c r="K110" s="592"/>
      <c r="L110" s="592"/>
      <c r="M110" s="593"/>
      <c r="N110" s="81"/>
    </row>
    <row r="111" spans="2:14" ht="12.75">
      <c r="B111" s="64"/>
      <c r="D111" s="591"/>
      <c r="E111" s="592"/>
      <c r="F111" s="593"/>
      <c r="G111" s="22"/>
      <c r="H111" s="591"/>
      <c r="I111" s="592"/>
      <c r="J111" s="592"/>
      <c r="K111" s="592"/>
      <c r="L111" s="592"/>
      <c r="M111" s="593"/>
      <c r="N111" s="81"/>
    </row>
    <row r="112" spans="2:14" ht="12.75">
      <c r="B112" s="64"/>
      <c r="D112" s="591"/>
      <c r="E112" s="592"/>
      <c r="F112" s="593"/>
      <c r="G112" s="22"/>
      <c r="H112" s="591"/>
      <c r="I112" s="592"/>
      <c r="J112" s="592"/>
      <c r="K112" s="592"/>
      <c r="L112" s="592"/>
      <c r="M112" s="593"/>
      <c r="N112" s="81"/>
    </row>
    <row r="113" spans="2:14" ht="12.75">
      <c r="B113" s="64"/>
      <c r="D113" s="591"/>
      <c r="E113" s="592"/>
      <c r="F113" s="593"/>
      <c r="G113" s="22"/>
      <c r="H113" s="591"/>
      <c r="I113" s="592"/>
      <c r="J113" s="592"/>
      <c r="K113" s="592"/>
      <c r="L113" s="592"/>
      <c r="M113" s="593"/>
      <c r="N113" s="81"/>
    </row>
    <row r="114" spans="2:14" ht="12.75">
      <c r="B114" s="64"/>
      <c r="D114" s="591"/>
      <c r="E114" s="592"/>
      <c r="F114" s="593"/>
      <c r="G114" s="22"/>
      <c r="H114" s="591"/>
      <c r="I114" s="592"/>
      <c r="J114" s="592"/>
      <c r="K114" s="592"/>
      <c r="L114" s="592"/>
      <c r="M114" s="593"/>
      <c r="N114" s="81"/>
    </row>
    <row r="115" spans="2:14" ht="12.75">
      <c r="B115" s="64"/>
      <c r="D115" s="591"/>
      <c r="E115" s="592"/>
      <c r="F115" s="593"/>
      <c r="G115" s="22"/>
      <c r="H115" s="591"/>
      <c r="I115" s="592"/>
      <c r="J115" s="592"/>
      <c r="K115" s="592"/>
      <c r="L115" s="592"/>
      <c r="M115" s="593"/>
      <c r="N115" s="81"/>
    </row>
    <row r="116" spans="2:14" ht="12.75">
      <c r="B116" s="64"/>
      <c r="D116" s="591"/>
      <c r="E116" s="592"/>
      <c r="F116" s="593"/>
      <c r="G116" s="22"/>
      <c r="H116" s="591"/>
      <c r="I116" s="592"/>
      <c r="J116" s="592"/>
      <c r="K116" s="592"/>
      <c r="L116" s="592"/>
      <c r="M116" s="593"/>
      <c r="N116" s="81"/>
    </row>
    <row r="117" spans="2:14" ht="12.75">
      <c r="B117" s="64"/>
      <c r="D117" s="591"/>
      <c r="E117" s="592"/>
      <c r="F117" s="593"/>
      <c r="G117" s="22"/>
      <c r="H117" s="591"/>
      <c r="I117" s="592"/>
      <c r="J117" s="592"/>
      <c r="K117" s="592"/>
      <c r="L117" s="592"/>
      <c r="M117" s="593"/>
      <c r="N117" s="81"/>
    </row>
    <row r="118" spans="2:14" ht="12.75">
      <c r="B118" s="64"/>
      <c r="D118" s="591"/>
      <c r="E118" s="592"/>
      <c r="F118" s="593"/>
      <c r="G118" s="22"/>
      <c r="H118" s="591"/>
      <c r="I118" s="592"/>
      <c r="J118" s="592"/>
      <c r="K118" s="592"/>
      <c r="L118" s="592"/>
      <c r="M118" s="593"/>
      <c r="N118" s="81"/>
    </row>
    <row r="119" spans="3:15" ht="25.5" customHeight="1">
      <c r="C119" s="97"/>
      <c r="D119" s="553"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119" s="587"/>
      <c r="F119" s="587"/>
      <c r="G119" s="587"/>
      <c r="H119" s="587"/>
      <c r="I119" s="587"/>
      <c r="J119" s="587"/>
      <c r="K119" s="587"/>
      <c r="L119" s="587"/>
      <c r="M119" s="587"/>
      <c r="N119" s="314"/>
      <c r="O119" s="92"/>
    </row>
    <row r="120" spans="4:14" ht="12.75">
      <c r="D120" s="211"/>
      <c r="E120" s="211"/>
      <c r="F120" s="211"/>
      <c r="G120" s="211"/>
      <c r="H120" s="211"/>
      <c r="I120" s="211"/>
      <c r="J120" s="211"/>
      <c r="K120" s="211"/>
      <c r="L120" s="211"/>
      <c r="M120" s="211"/>
      <c r="N120" s="150"/>
    </row>
    <row r="121" spans="1:15" s="75" customFormat="1" ht="25.5" customHeight="1">
      <c r="A121" s="92"/>
      <c r="B121" s="123"/>
      <c r="C121" s="97" t="s">
        <v>122</v>
      </c>
      <c r="D121" s="433" t="str">
        <f>Translations!$B$263</f>
        <v>Proszę przedstawić szczegółowe informacje odnośnie progu niepewności dla każdego strumienia materiałów wsadowych (rodzaju paliwa), którego operator zamierza przestrzegać.</v>
      </c>
      <c r="E121" s="433"/>
      <c r="F121" s="433"/>
      <c r="G121" s="433"/>
      <c r="H121" s="433"/>
      <c r="I121" s="433"/>
      <c r="J121" s="433"/>
      <c r="K121" s="433"/>
      <c r="L121" s="433"/>
      <c r="M121" s="433"/>
      <c r="O121" s="181"/>
    </row>
    <row r="122" spans="1:15" s="75" customFormat="1" ht="38.25" customHeight="1">
      <c r="A122" s="92"/>
      <c r="B122" s="123"/>
      <c r="C122" s="97"/>
      <c r="D122" s="631" t="str">
        <f>Translations!$B$264</f>
        <v>Dla każdego strumienia materiałów wsadowych (rodzaju paliwa) należy określić szacowaną roczną wielkość emisji CO2 ze strumienia materiałów wsadowych, określić, czy strumień materiałów wsadowych uznaje się za główny, czy pomniejszy oraz podać odpowiedni próg niepewności dotyczącej pomiaru (przedstawiający maksymalną niepewność dotyczącą pomiaru w ciągu roku sprawozdawczego), którego operator będzie przestrzegać. </v>
      </c>
      <c r="E122" s="631"/>
      <c r="F122" s="631"/>
      <c r="G122" s="631"/>
      <c r="H122" s="631"/>
      <c r="I122" s="631"/>
      <c r="J122" s="631"/>
      <c r="K122" s="631"/>
      <c r="L122" s="631"/>
      <c r="M122" s="631"/>
      <c r="O122" s="181"/>
    </row>
    <row r="123" spans="1:15" s="75" customFormat="1" ht="38.25" customHeight="1">
      <c r="A123" s="92"/>
      <c r="B123" s="123"/>
      <c r="C123" s="97"/>
      <c r="D123" s="631" t="str">
        <f>Translations!$B$265</f>
        <v>Proszę wykorzystać puste pola w kolumnie D do wypisania wszelkich paliw alternatywnych lub biopaliw, które zostaną zastosowane. Należy określić szacowaną wielkość emisji CO2 pochodzącego z paliw kopalnych wynikającą z użycia każdego z podanych rodzajów paliwa w celu zapewnienia dowodów prawidłowego poziomu dokładności. Należy upewnić się, że całkowita wielkość emisji jest zgodna z odpowiedziami podanymi w pkt 4(f)</v>
      </c>
      <c r="E123" s="631"/>
      <c r="F123" s="631"/>
      <c r="G123" s="631"/>
      <c r="H123" s="631"/>
      <c r="I123" s="631"/>
      <c r="J123" s="631"/>
      <c r="K123" s="631"/>
      <c r="L123" s="631"/>
      <c r="M123" s="631"/>
      <c r="O123" s="181"/>
    </row>
    <row r="124" spans="1:15" s="75" customFormat="1" ht="33.75" customHeight="1" thickBot="1">
      <c r="A124" s="92"/>
      <c r="C124" s="147"/>
      <c r="D124" s="634" t="str">
        <f>Translations!$B$266</f>
        <v>Strumień materiałów wsadowych (rodzaj paliwa)</v>
      </c>
      <c r="E124" s="635"/>
      <c r="F124" s="634" t="str">
        <f>Translations!$B$267</f>
        <v>Szacowana wielkość rocznych emisji CO2 pochodzącego z paliw kopalnych z każdego paliwa</v>
      </c>
      <c r="G124" s="635"/>
      <c r="H124" s="214" t="str">
        <f>Translations!$B$268</f>
        <v>% całkowitej szacowanej emisji CO2 </v>
      </c>
      <c r="I124" s="215" t="str">
        <f>Translations!$B$269</f>
        <v>Klasyfikacja strumienia materiałów wsadowych</v>
      </c>
      <c r="J124" s="215" t="str">
        <f>Translations!$B$270</f>
        <v>Niepewność dotycząca zużycia paliwa</v>
      </c>
      <c r="K124" s="214" t="str">
        <f>Translations!$B$271</f>
        <v>Numer poziomu dokładności</v>
      </c>
      <c r="O124" s="181"/>
    </row>
    <row r="125" spans="1:15" s="75" customFormat="1" ht="38.25" customHeight="1">
      <c r="A125" s="92"/>
      <c r="C125" s="665" t="str">
        <f>Translations!$B$272</f>
        <v>Paliwa znormalizowane</v>
      </c>
      <c r="D125" s="662" t="str">
        <f>Translations!$B$273</f>
        <v>Naftowe paliwo lotnicze (Jet A1 lub Jet A)</v>
      </c>
      <c r="E125" s="663"/>
      <c r="F125" s="627"/>
      <c r="G125" s="628"/>
      <c r="H125" s="216" t="str">
        <f aca="true" t="shared" si="1" ref="H125:H135">IF($G$136&lt;&gt;0,F125/$G$136,"-")</f>
        <v>-</v>
      </c>
      <c r="I125" s="21" t="s">
        <v>623</v>
      </c>
      <c r="J125" s="21" t="s">
        <v>623</v>
      </c>
      <c r="K125" s="217">
        <f aca="true" t="shared" si="2" ref="K125:K135">INDEX(UncertTierResult,MATCH(J125,UncertThreshold,0))</f>
      </c>
      <c r="O125" s="218"/>
    </row>
    <row r="126" spans="1:15" s="75" customFormat="1" ht="25.5" customHeight="1">
      <c r="A126" s="92"/>
      <c r="C126" s="665"/>
      <c r="D126" s="675" t="str">
        <f>Translations!$B$274</f>
        <v>Paliwo do silników odrzutowych (Jet B)</v>
      </c>
      <c r="E126" s="676"/>
      <c r="F126" s="619"/>
      <c r="G126" s="620"/>
      <c r="H126" s="219" t="str">
        <f t="shared" si="1"/>
        <v>-</v>
      </c>
      <c r="I126" s="18" t="s">
        <v>623</v>
      </c>
      <c r="J126" s="18" t="s">
        <v>623</v>
      </c>
      <c r="K126" s="220">
        <f t="shared" si="2"/>
      </c>
      <c r="O126" s="218"/>
    </row>
    <row r="127" spans="1:15" s="75" customFormat="1" ht="25.5" customHeight="1" thickBot="1">
      <c r="A127" s="92"/>
      <c r="C127" s="666"/>
      <c r="D127" s="669" t="str">
        <f>Translations!$B$275</f>
        <v>Benzyna lotnicza (AvGas)</v>
      </c>
      <c r="E127" s="670"/>
      <c r="F127" s="632"/>
      <c r="G127" s="633"/>
      <c r="H127" s="221" t="str">
        <f t="shared" si="1"/>
        <v>-</v>
      </c>
      <c r="I127" s="19" t="s">
        <v>623</v>
      </c>
      <c r="J127" s="19" t="s">
        <v>623</v>
      </c>
      <c r="K127" s="222">
        <f t="shared" si="2"/>
      </c>
      <c r="O127" s="181"/>
    </row>
    <row r="128" spans="1:15" s="75" customFormat="1" ht="15" customHeight="1">
      <c r="A128" s="92"/>
      <c r="C128" s="674" t="str">
        <f>Translations!$B$276</f>
        <v>Paliwa alternatywne</v>
      </c>
      <c r="D128" s="667"/>
      <c r="E128" s="668"/>
      <c r="F128" s="617"/>
      <c r="G128" s="618"/>
      <c r="H128" s="223" t="str">
        <f t="shared" si="1"/>
        <v>-</v>
      </c>
      <c r="I128" s="20" t="s">
        <v>623</v>
      </c>
      <c r="J128" s="20" t="s">
        <v>623</v>
      </c>
      <c r="K128" s="224">
        <f t="shared" si="2"/>
      </c>
      <c r="O128" s="181"/>
    </row>
    <row r="129" spans="1:15" s="75" customFormat="1" ht="15" customHeight="1">
      <c r="A129" s="92"/>
      <c r="C129" s="665"/>
      <c r="D129" s="652"/>
      <c r="E129" s="653"/>
      <c r="F129" s="619"/>
      <c r="G129" s="620"/>
      <c r="H129" s="219" t="str">
        <f t="shared" si="1"/>
        <v>-</v>
      </c>
      <c r="I129" s="18" t="s">
        <v>623</v>
      </c>
      <c r="J129" s="18" t="s">
        <v>623</v>
      </c>
      <c r="K129" s="220">
        <f t="shared" si="2"/>
      </c>
      <c r="O129" s="181"/>
    </row>
    <row r="130" spans="1:15" s="75" customFormat="1" ht="15" customHeight="1">
      <c r="A130" s="92"/>
      <c r="C130" s="665"/>
      <c r="D130" s="652"/>
      <c r="E130" s="653"/>
      <c r="F130" s="619"/>
      <c r="G130" s="620"/>
      <c r="H130" s="219" t="str">
        <f t="shared" si="1"/>
        <v>-</v>
      </c>
      <c r="I130" s="18" t="s">
        <v>623</v>
      </c>
      <c r="J130" s="18" t="s">
        <v>623</v>
      </c>
      <c r="K130" s="220">
        <f t="shared" si="2"/>
      </c>
      <c r="O130" s="181"/>
    </row>
    <row r="131" spans="1:15" s="75" customFormat="1" ht="15" customHeight="1" thickBot="1">
      <c r="A131" s="92"/>
      <c r="C131" s="666"/>
      <c r="D131" s="654"/>
      <c r="E131" s="655"/>
      <c r="F131" s="632"/>
      <c r="G131" s="633"/>
      <c r="H131" s="221" t="str">
        <f t="shared" si="1"/>
        <v>-</v>
      </c>
      <c r="I131" s="19" t="s">
        <v>623</v>
      </c>
      <c r="J131" s="19" t="s">
        <v>623</v>
      </c>
      <c r="K131" s="222">
        <f t="shared" si="2"/>
      </c>
      <c r="O131" s="181"/>
    </row>
    <row r="132" spans="1:15" s="75" customFormat="1" ht="15" customHeight="1">
      <c r="A132" s="92"/>
      <c r="C132" s="671" t="str">
        <f>Translations!$B$277</f>
        <v>Biopaliwa</v>
      </c>
      <c r="D132" s="667"/>
      <c r="E132" s="668"/>
      <c r="F132" s="617"/>
      <c r="G132" s="618"/>
      <c r="H132" s="223" t="str">
        <f t="shared" si="1"/>
        <v>-</v>
      </c>
      <c r="I132" s="20" t="s">
        <v>623</v>
      </c>
      <c r="J132" s="20" t="s">
        <v>623</v>
      </c>
      <c r="K132" s="224">
        <f t="shared" si="2"/>
      </c>
      <c r="O132" s="181"/>
    </row>
    <row r="133" spans="1:15" s="75" customFormat="1" ht="15" customHeight="1">
      <c r="A133" s="92"/>
      <c r="C133" s="672"/>
      <c r="D133" s="652"/>
      <c r="E133" s="653"/>
      <c r="F133" s="619"/>
      <c r="G133" s="620"/>
      <c r="H133" s="219" t="str">
        <f t="shared" si="1"/>
        <v>-</v>
      </c>
      <c r="I133" s="18" t="s">
        <v>623</v>
      </c>
      <c r="J133" s="18" t="s">
        <v>623</v>
      </c>
      <c r="K133" s="220">
        <f t="shared" si="2"/>
      </c>
      <c r="O133" s="181"/>
    </row>
    <row r="134" spans="1:15" s="75" customFormat="1" ht="15" customHeight="1">
      <c r="A134" s="92"/>
      <c r="C134" s="672"/>
      <c r="D134" s="652"/>
      <c r="E134" s="653"/>
      <c r="F134" s="619"/>
      <c r="G134" s="620"/>
      <c r="H134" s="219" t="str">
        <f t="shared" si="1"/>
        <v>-</v>
      </c>
      <c r="I134" s="18" t="s">
        <v>623</v>
      </c>
      <c r="J134" s="18" t="s">
        <v>623</v>
      </c>
      <c r="K134" s="220">
        <f t="shared" si="2"/>
      </c>
      <c r="O134" s="181"/>
    </row>
    <row r="135" spans="1:15" s="75" customFormat="1" ht="15" customHeight="1" thickBot="1">
      <c r="A135" s="92"/>
      <c r="C135" s="673"/>
      <c r="D135" s="654"/>
      <c r="E135" s="655"/>
      <c r="F135" s="632"/>
      <c r="G135" s="633"/>
      <c r="H135" s="221" t="str">
        <f t="shared" si="1"/>
        <v>-</v>
      </c>
      <c r="I135" s="19" t="s">
        <v>623</v>
      </c>
      <c r="J135" s="19" t="s">
        <v>623</v>
      </c>
      <c r="K135" s="222">
        <f t="shared" si="2"/>
      </c>
      <c r="O135" s="181"/>
    </row>
    <row r="136" spans="1:15" s="225" customFormat="1" ht="12.75">
      <c r="A136" s="230"/>
      <c r="D136" s="379" t="str">
        <f>Translations!$B$278</f>
        <v>Ogółem dla wszystkich rodzajów paliw:</v>
      </c>
      <c r="E136" s="226"/>
      <c r="F136" s="227"/>
      <c r="G136" s="228">
        <f>SUM(F125:F135)</f>
        <v>0</v>
      </c>
      <c r="H136" s="229">
        <f>SUM(H125:H135)</f>
        <v>0</v>
      </c>
      <c r="O136" s="230"/>
    </row>
    <row r="137" spans="1:15" s="225" customFormat="1" ht="12.75">
      <c r="A137" s="230"/>
      <c r="D137" s="380" t="str">
        <f>Translations!$B$279</f>
        <v>Ilość szacunkowa podana w pkt 4(f):</v>
      </c>
      <c r="E137" s="231"/>
      <c r="F137" s="232"/>
      <c r="G137" s="233">
        <f>annualCO2</f>
        <v>0</v>
      </c>
      <c r="H137" s="234"/>
      <c r="O137" s="230"/>
    </row>
    <row r="138" spans="1:15" s="225" customFormat="1" ht="12.75">
      <c r="A138" s="230"/>
      <c r="D138" s="381" t="str">
        <f>Translations!$B$280</f>
        <v>Różnica:</v>
      </c>
      <c r="E138" s="235"/>
      <c r="F138" s="236"/>
      <c r="G138" s="233">
        <f>G136-G137</f>
        <v>0</v>
      </c>
      <c r="H138" s="237">
        <f>IF(G137&lt;&gt;0,G138/G137,"")</f>
      </c>
      <c r="O138" s="230"/>
    </row>
    <row r="139" spans="1:15" s="225" customFormat="1" ht="12.75">
      <c r="A139" s="230"/>
      <c r="D139" s="238"/>
      <c r="E139" s="239"/>
      <c r="F139" s="240"/>
      <c r="G139" s="241"/>
      <c r="H139" s="242"/>
      <c r="O139" s="230"/>
    </row>
    <row r="140" spans="3:15" ht="25.5" customHeight="1">
      <c r="C140" s="209" t="s">
        <v>118</v>
      </c>
      <c r="D140" s="412" t="str">
        <f>Translations!$B$281</f>
        <v>Proszę podać dowody na to, że każdy strumień materiałów wsadowych spełnia wymogi dotyczące ogólnego progu niepewności, określone w pkt 7(c) powyżej.</v>
      </c>
      <c r="E140" s="412"/>
      <c r="F140" s="412"/>
      <c r="G140" s="412"/>
      <c r="H140" s="412"/>
      <c r="I140" s="412"/>
      <c r="J140" s="412"/>
      <c r="K140" s="412"/>
      <c r="L140" s="412"/>
      <c r="M140" s="412"/>
      <c r="N140" s="26"/>
      <c r="O140" s="92"/>
    </row>
    <row r="141" spans="3:15" ht="12.75">
      <c r="C141" s="209"/>
      <c r="D141" s="651" t="str">
        <f>Translations!$B$282</f>
        <v>Dowodami mogą być specyfikacje producenta lub dostawcy paliwa.</v>
      </c>
      <c r="E141" s="651"/>
      <c r="F141" s="651"/>
      <c r="G141" s="651"/>
      <c r="H141" s="651"/>
      <c r="I141" s="651"/>
      <c r="J141" s="651"/>
      <c r="K141" s="651"/>
      <c r="L141" s="130"/>
      <c r="M141" s="130"/>
      <c r="N141" s="26"/>
      <c r="O141" s="92"/>
    </row>
    <row r="142" spans="3:15" ht="13.5" customHeight="1">
      <c r="C142" s="243"/>
      <c r="D142" s="651" t="str">
        <f>Translations!$B$283</f>
        <v>Proszę wprowadzić w poniższym polu odniesienie do pliku/dokumentu dołączonego do planu monitorowania.</v>
      </c>
      <c r="E142" s="651"/>
      <c r="F142" s="651"/>
      <c r="G142" s="651"/>
      <c r="H142" s="651"/>
      <c r="I142" s="651"/>
      <c r="J142" s="651"/>
      <c r="K142" s="651"/>
      <c r="L142" s="130"/>
      <c r="M142" s="130"/>
      <c r="N142" s="26"/>
      <c r="O142" s="92"/>
    </row>
    <row r="143" spans="3:15" ht="12.75">
      <c r="C143" s="243"/>
      <c r="D143" s="591"/>
      <c r="E143" s="592"/>
      <c r="F143" s="592"/>
      <c r="G143" s="593"/>
      <c r="H143" s="244"/>
      <c r="I143" s="244"/>
      <c r="J143" s="244"/>
      <c r="K143" s="244"/>
      <c r="L143" s="244"/>
      <c r="M143" s="244"/>
      <c r="N143" s="26"/>
      <c r="O143" s="92"/>
    </row>
    <row r="144" spans="1:15" s="225" customFormat="1" ht="12.75">
      <c r="A144" s="230"/>
      <c r="D144" s="238"/>
      <c r="E144" s="239"/>
      <c r="F144" s="240"/>
      <c r="G144" s="241"/>
      <c r="H144" s="244"/>
      <c r="O144" s="230"/>
    </row>
    <row r="145" spans="2:14" ht="25.5" customHeight="1">
      <c r="B145" s="64"/>
      <c r="C145" s="191" t="s">
        <v>119</v>
      </c>
      <c r="D145" s="621" t="str">
        <f>Translations!$B$284</f>
        <v>Poniższą tabelę proszę uzupełnić informacjami dotyczącymi procedur stosowanych w celu zagwarantowania, że całkowity poziom niepewności dla pomiarów paliwa będzie zgodny z wymogami wybranego poziomu dokładności.</v>
      </c>
      <c r="E145" s="621"/>
      <c r="F145" s="621"/>
      <c r="G145" s="621"/>
      <c r="H145" s="621"/>
      <c r="I145" s="621"/>
      <c r="J145" s="621"/>
      <c r="K145" s="621"/>
      <c r="L145" s="621"/>
      <c r="M145" s="621"/>
      <c r="N145" s="203"/>
    </row>
    <row r="146" spans="2:13" ht="38.25" customHeight="1">
      <c r="B146" s="64"/>
      <c r="C146" s="82"/>
      <c r="D146" s="505" t="str">
        <f>Translations!$B$285</f>
        <v>Procedura musi wykazywać, że niepewność dotycząca pomiarów paliwa będzie zgodna z wymogami wybranego poziomu dokładności, odnoszącymi się do świadectwa wzorcowania systemów pomiaru (w stosownych przypadkach), przepisów krajowych, klauzul w umowach z klientami lub standardów dokładności dostawców paliwa. Jeżeli składników systemu pomiarowego nie można poddać wzorcowaniu, należy podać alternatywne działania kontrolne.</v>
      </c>
      <c r="E146" s="505"/>
      <c r="F146" s="505"/>
      <c r="G146" s="505"/>
      <c r="H146" s="505"/>
      <c r="I146" s="505"/>
      <c r="J146" s="505"/>
      <c r="K146" s="505"/>
      <c r="L146" s="505"/>
      <c r="M146" s="505"/>
    </row>
    <row r="147" spans="3:14" ht="12.75">
      <c r="C147" s="147"/>
      <c r="D147" s="610" t="str">
        <f>Translations!$B$194</f>
        <v>Nazwa procedury</v>
      </c>
      <c r="E147" s="611"/>
      <c r="F147" s="591"/>
      <c r="G147" s="592"/>
      <c r="H147" s="592"/>
      <c r="I147" s="592"/>
      <c r="J147" s="592"/>
      <c r="K147" s="592"/>
      <c r="L147" s="592"/>
      <c r="M147" s="593"/>
      <c r="N147" s="153"/>
    </row>
    <row r="148" spans="3:14" ht="12.75">
      <c r="C148" s="147"/>
      <c r="D148" s="610" t="str">
        <f>Translations!$B$195</f>
        <v>Oznaczenie procedury</v>
      </c>
      <c r="E148" s="610"/>
      <c r="F148" s="591"/>
      <c r="G148" s="592"/>
      <c r="H148" s="592"/>
      <c r="I148" s="592"/>
      <c r="J148" s="592"/>
      <c r="K148" s="592"/>
      <c r="L148" s="592"/>
      <c r="M148" s="593"/>
      <c r="N148" s="153"/>
    </row>
    <row r="149" spans="2:14" ht="12.75">
      <c r="B149" s="64"/>
      <c r="C149" s="147"/>
      <c r="D149" s="610" t="str">
        <f>Translations!$B$197</f>
        <v>Krótki opis procedury</v>
      </c>
      <c r="E149" s="610"/>
      <c r="F149" s="591"/>
      <c r="G149" s="592"/>
      <c r="H149" s="592"/>
      <c r="I149" s="592"/>
      <c r="J149" s="592"/>
      <c r="K149" s="592"/>
      <c r="L149" s="592"/>
      <c r="M149" s="593"/>
      <c r="N149" s="153"/>
    </row>
    <row r="150" spans="2:14" ht="38.25" customHeight="1">
      <c r="B150" s="64"/>
      <c r="C150" s="147"/>
      <c r="D150" s="610" t="str">
        <f>Translations!$B$198</f>
        <v>Stanowisko lub departament odpowiedzialny za zarządzanie danymi</v>
      </c>
      <c r="E150" s="611"/>
      <c r="F150" s="591"/>
      <c r="G150" s="592"/>
      <c r="H150" s="592"/>
      <c r="I150" s="592"/>
      <c r="J150" s="592"/>
      <c r="K150" s="592"/>
      <c r="L150" s="592"/>
      <c r="M150" s="593"/>
      <c r="N150" s="153"/>
    </row>
    <row r="151" spans="2:14" ht="12.75">
      <c r="B151" s="64"/>
      <c r="C151" s="147"/>
      <c r="D151" s="610" t="str">
        <f>Translations!$B$199</f>
        <v>Miejsce przechowywania danych</v>
      </c>
      <c r="E151" s="611"/>
      <c r="F151" s="591"/>
      <c r="G151" s="592"/>
      <c r="H151" s="592"/>
      <c r="I151" s="592"/>
      <c r="J151" s="592"/>
      <c r="K151" s="592"/>
      <c r="L151" s="592"/>
      <c r="M151" s="593"/>
      <c r="N151" s="153"/>
    </row>
    <row r="152" spans="2:14" ht="25.5" customHeight="1">
      <c r="B152" s="64"/>
      <c r="C152" s="147"/>
      <c r="D152" s="610" t="str">
        <f>Translations!$B$233</f>
        <v>Nazwa stosowanego systemu (jeżeli dotyczy)</v>
      </c>
      <c r="E152" s="611"/>
      <c r="F152" s="591"/>
      <c r="G152" s="592"/>
      <c r="H152" s="592"/>
      <c r="I152" s="592"/>
      <c r="J152" s="592"/>
      <c r="K152" s="592"/>
      <c r="L152" s="592"/>
      <c r="M152" s="593"/>
      <c r="N152" s="153"/>
    </row>
    <row r="153" spans="3:13" ht="12.75">
      <c r="C153" s="82"/>
      <c r="D153" s="148"/>
      <c r="E153" s="148"/>
      <c r="F153" s="149"/>
      <c r="G153" s="149"/>
      <c r="H153" s="149"/>
      <c r="I153" s="149"/>
      <c r="J153" s="149"/>
      <c r="K153" s="149"/>
      <c r="L153" s="149"/>
      <c r="M153" s="149"/>
    </row>
    <row r="154" spans="2:14" ht="38.25" customHeight="1">
      <c r="B154" s="64"/>
      <c r="C154" s="191" t="s">
        <v>115</v>
      </c>
      <c r="D154" s="621" t="str">
        <f>Translations!$B$286</f>
        <v>Poniższą tabelę proszę uzupełnić informacjami dotyczącymi procedur stosowanych w celu zapewnienia przeprowadzania regularnych kontroli krzyżowych określonej na fakturze ilości paliwa, o jaką uzupełnia się zapas oraz ilości tego paliwa ustalonej w wyniku pomiaru pokładowego.</v>
      </c>
      <c r="E154" s="621"/>
      <c r="F154" s="621"/>
      <c r="G154" s="621"/>
      <c r="H154" s="621"/>
      <c r="I154" s="621"/>
      <c r="J154" s="621"/>
      <c r="K154" s="621"/>
      <c r="L154" s="621"/>
      <c r="M154" s="621"/>
      <c r="N154" s="203"/>
    </row>
    <row r="155" spans="2:13" ht="22.5" customHeight="1">
      <c r="B155" s="64"/>
      <c r="C155" s="82"/>
      <c r="D155" s="612" t="str">
        <f>Translations!$B$287</f>
        <v>W przypadku odchyleń konieczne jest podjęcie działań naprawczych zgodnie z art. 63 rozporządzenia MRR.</v>
      </c>
      <c r="E155" s="612"/>
      <c r="F155" s="612"/>
      <c r="G155" s="612"/>
      <c r="H155" s="612"/>
      <c r="I155" s="612"/>
      <c r="J155" s="612"/>
      <c r="K155" s="612"/>
      <c r="L155" s="612"/>
      <c r="M155" s="612"/>
    </row>
    <row r="156" spans="3:14" ht="12.75">
      <c r="C156" s="147"/>
      <c r="D156" s="610" t="str">
        <f>Translations!$B$194</f>
        <v>Nazwa procedury</v>
      </c>
      <c r="E156" s="611"/>
      <c r="F156" s="591"/>
      <c r="G156" s="592"/>
      <c r="H156" s="592"/>
      <c r="I156" s="592"/>
      <c r="J156" s="592"/>
      <c r="K156" s="592"/>
      <c r="L156" s="592"/>
      <c r="M156" s="593"/>
      <c r="N156" s="153"/>
    </row>
    <row r="157" spans="3:14" ht="12.75">
      <c r="C157" s="147"/>
      <c r="D157" s="610" t="str">
        <f>Translations!$B$195</f>
        <v>Oznaczenie procedury</v>
      </c>
      <c r="E157" s="610"/>
      <c r="F157" s="591"/>
      <c r="G157" s="592"/>
      <c r="H157" s="592"/>
      <c r="I157" s="592"/>
      <c r="J157" s="592"/>
      <c r="K157" s="592"/>
      <c r="L157" s="592"/>
      <c r="M157" s="593"/>
      <c r="N157" s="153"/>
    </row>
    <row r="158" spans="2:14" ht="12.75">
      <c r="B158" s="64"/>
      <c r="C158" s="147"/>
      <c r="D158" s="610" t="str">
        <f>Translations!$B$197</f>
        <v>Krótki opis procedury</v>
      </c>
      <c r="E158" s="610"/>
      <c r="F158" s="591"/>
      <c r="G158" s="592"/>
      <c r="H158" s="592"/>
      <c r="I158" s="592"/>
      <c r="J158" s="592"/>
      <c r="K158" s="592"/>
      <c r="L158" s="592"/>
      <c r="M158" s="593"/>
      <c r="N158" s="153"/>
    </row>
    <row r="159" spans="2:14" ht="38.25" customHeight="1">
      <c r="B159" s="64"/>
      <c r="C159" s="147"/>
      <c r="D159" s="610" t="str">
        <f>Translations!$B$198</f>
        <v>Stanowisko lub departament odpowiedzialny za zarządzanie danymi</v>
      </c>
      <c r="E159" s="611"/>
      <c r="F159" s="591"/>
      <c r="G159" s="592"/>
      <c r="H159" s="592"/>
      <c r="I159" s="592"/>
      <c r="J159" s="592"/>
      <c r="K159" s="592"/>
      <c r="L159" s="592"/>
      <c r="M159" s="593"/>
      <c r="N159" s="153"/>
    </row>
    <row r="160" spans="2:14" ht="12.75">
      <c r="B160" s="64"/>
      <c r="C160" s="147"/>
      <c r="D160" s="610" t="str">
        <f>Translations!$B$199</f>
        <v>Miejsce przechowywania danych</v>
      </c>
      <c r="E160" s="611"/>
      <c r="F160" s="591"/>
      <c r="G160" s="592"/>
      <c r="H160" s="592"/>
      <c r="I160" s="592"/>
      <c r="J160" s="592"/>
      <c r="K160" s="592"/>
      <c r="L160" s="592"/>
      <c r="M160" s="593"/>
      <c r="N160" s="153"/>
    </row>
    <row r="161" spans="2:14" ht="25.5" customHeight="1">
      <c r="B161" s="64"/>
      <c r="C161" s="147"/>
      <c r="D161" s="610" t="str">
        <f>Translations!$B$233</f>
        <v>Nazwa stosowanego systemu (jeżeli dotyczy)</v>
      </c>
      <c r="E161" s="611"/>
      <c r="F161" s="591"/>
      <c r="G161" s="592"/>
      <c r="H161" s="592"/>
      <c r="I161" s="592"/>
      <c r="J161" s="592"/>
      <c r="K161" s="592"/>
      <c r="L161" s="592"/>
      <c r="M161" s="593"/>
      <c r="N161" s="153"/>
    </row>
    <row r="162" spans="3:14" ht="12.75">
      <c r="C162" s="208"/>
      <c r="D162" s="103"/>
      <c r="E162" s="103"/>
      <c r="F162" s="103"/>
      <c r="G162" s="103"/>
      <c r="H162" s="103"/>
      <c r="I162" s="103"/>
      <c r="J162" s="103"/>
      <c r="K162" s="103"/>
      <c r="L162" s="103"/>
      <c r="M162" s="103"/>
      <c r="N162" s="81"/>
    </row>
    <row r="163" spans="3:13" ht="15.75">
      <c r="C163" s="118">
        <v>8</v>
      </c>
      <c r="D163" s="497" t="str">
        <f>Translations!$B$12</f>
        <v>Wskaźniki emisji</v>
      </c>
      <c r="E163" s="497"/>
      <c r="F163" s="497"/>
      <c r="G163" s="497"/>
      <c r="H163" s="497"/>
      <c r="I163" s="497"/>
      <c r="J163" s="497"/>
      <c r="K163" s="497"/>
      <c r="L163" s="497"/>
      <c r="M163" s="497"/>
    </row>
    <row r="165" spans="3:14" ht="12.75" customHeight="1">
      <c r="C165" s="128" t="s">
        <v>114</v>
      </c>
      <c r="D165" s="626" t="str">
        <f>Translations!$B$288</f>
        <v>Proszę potwierdzić, że zastosowane zostaną poniższe standardowe wskaźniki emisji dla znormalizowanych handlowych paliw lotniczych.</v>
      </c>
      <c r="E165" s="626"/>
      <c r="F165" s="626"/>
      <c r="G165" s="626"/>
      <c r="H165" s="626"/>
      <c r="I165" s="626"/>
      <c r="J165" s="626"/>
      <c r="K165" s="626"/>
      <c r="L165" s="626"/>
      <c r="M165" s="626"/>
      <c r="N165" s="203"/>
    </row>
    <row r="166" spans="3:14" ht="12.75">
      <c r="C166" s="245"/>
      <c r="D166" s="245"/>
      <c r="E166" s="245"/>
      <c r="F166" s="245"/>
      <c r="G166" s="245"/>
      <c r="H166" s="245"/>
      <c r="I166" s="245"/>
      <c r="J166" s="245"/>
      <c r="K166" s="245"/>
      <c r="L166" s="245"/>
      <c r="M166" s="245"/>
      <c r="N166" s="245"/>
    </row>
    <row r="167" spans="3:14" ht="28.5" customHeight="1">
      <c r="C167" s="245"/>
      <c r="D167" s="629" t="str">
        <f>Translations!$B$289</f>
        <v>Rodzaj paliwa lotniczego</v>
      </c>
      <c r="E167" s="629"/>
      <c r="F167" s="629" t="str">
        <f>Translations!$B$290</f>
        <v>Standardowa wartość IPCC
(tony CO2 / tona paliwa)</v>
      </c>
      <c r="G167" s="629"/>
      <c r="H167" s="190" t="str">
        <f>Translations!$B$291</f>
        <v>Potwierdzenie</v>
      </c>
      <c r="I167" s="246"/>
      <c r="J167" s="245"/>
      <c r="K167" s="245"/>
      <c r="L167" s="245"/>
      <c r="M167" s="245"/>
      <c r="N167" s="245"/>
    </row>
    <row r="168" spans="3:14" ht="25.5" customHeight="1">
      <c r="C168" s="245"/>
      <c r="D168" s="675" t="str">
        <f>Translations!$B$273</f>
        <v>Naftowe paliwo lotnicze (Jet A1 lub Jet A)</v>
      </c>
      <c r="E168" s="676"/>
      <c r="F168" s="682">
        <v>3.15</v>
      </c>
      <c r="G168" s="682"/>
      <c r="H168" s="41" t="s">
        <v>623</v>
      </c>
      <c r="I168" s="245"/>
      <c r="J168" s="245"/>
      <c r="K168" s="245"/>
      <c r="L168" s="245"/>
      <c r="M168" s="245"/>
      <c r="N168" s="245"/>
    </row>
    <row r="169" spans="3:14" ht="25.5" customHeight="1">
      <c r="C169" s="245"/>
      <c r="D169" s="679" t="str">
        <f>Translations!$B$274</f>
        <v>Paliwo do silników odrzutowych (Jet B)</v>
      </c>
      <c r="E169" s="680"/>
      <c r="F169" s="685">
        <v>3.1</v>
      </c>
      <c r="G169" s="686"/>
      <c r="H169" s="41" t="s">
        <v>623</v>
      </c>
      <c r="I169" s="245"/>
      <c r="J169" s="245"/>
      <c r="K169" s="245"/>
      <c r="L169" s="245"/>
      <c r="M169" s="245"/>
      <c r="N169" s="245"/>
    </row>
    <row r="170" spans="3:14" ht="12.75">
      <c r="C170" s="245"/>
      <c r="D170" s="679" t="str">
        <f>Translations!$B$275</f>
        <v>Benzyna lotnicza (AvGas)</v>
      </c>
      <c r="E170" s="680"/>
      <c r="F170" s="630">
        <v>3.1</v>
      </c>
      <c r="G170" s="630"/>
      <c r="H170" s="41" t="s">
        <v>623</v>
      </c>
      <c r="I170" s="245"/>
      <c r="J170" s="245"/>
      <c r="K170" s="245"/>
      <c r="L170" s="245"/>
      <c r="M170" s="245"/>
      <c r="N170" s="245"/>
    </row>
    <row r="172" spans="3:14" ht="27" customHeight="1">
      <c r="C172" s="128" t="s">
        <v>117</v>
      </c>
      <c r="D172" s="622" t="str">
        <f>Translations!$B$292</f>
        <v>W stosownych przypadkach proszę podać opis procedur stosowanych w celu określenia wskaźników emisji, wartości opałowych i zawartości biomasy w paliwach alternatywnych (strumieniach materiałów wsadowych).</v>
      </c>
      <c r="E172" s="622"/>
      <c r="F172" s="622"/>
      <c r="G172" s="622"/>
      <c r="H172" s="622"/>
      <c r="I172" s="622"/>
      <c r="J172" s="622"/>
      <c r="K172" s="622"/>
      <c r="L172" s="622"/>
      <c r="M172" s="622"/>
      <c r="N172" s="203"/>
    </row>
    <row r="173" spans="3:14" ht="35.25" customHeight="1">
      <c r="C173" s="245"/>
      <c r="D173" s="505" t="str">
        <f>Translations!$B$823</f>
        <v>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v>
      </c>
      <c r="E173" s="505"/>
      <c r="F173" s="505"/>
      <c r="G173" s="505"/>
      <c r="H173" s="505"/>
      <c r="I173" s="505"/>
      <c r="J173" s="505"/>
      <c r="K173" s="505"/>
      <c r="L173" s="505"/>
      <c r="M173" s="505"/>
      <c r="N173" s="245"/>
    </row>
    <row r="174" spans="3:14" ht="12.75">
      <c r="C174" s="147"/>
      <c r="D174" s="610" t="str">
        <f>Translations!$B$194</f>
        <v>Nazwa procedury</v>
      </c>
      <c r="E174" s="611"/>
      <c r="F174" s="591"/>
      <c r="G174" s="592"/>
      <c r="H174" s="592"/>
      <c r="I174" s="592"/>
      <c r="J174" s="592"/>
      <c r="K174" s="592"/>
      <c r="L174" s="592"/>
      <c r="M174" s="593"/>
      <c r="N174" s="153"/>
    </row>
    <row r="175" spans="3:14" ht="12.75">
      <c r="C175" s="147"/>
      <c r="D175" s="610" t="str">
        <f>Translations!$B$195</f>
        <v>Oznaczenie procedury</v>
      </c>
      <c r="E175" s="610"/>
      <c r="F175" s="591"/>
      <c r="G175" s="592"/>
      <c r="H175" s="592"/>
      <c r="I175" s="592"/>
      <c r="J175" s="592"/>
      <c r="K175" s="592"/>
      <c r="L175" s="592"/>
      <c r="M175" s="593"/>
      <c r="N175" s="153"/>
    </row>
    <row r="176" spans="2:14" ht="12.75">
      <c r="B176" s="64"/>
      <c r="C176" s="147"/>
      <c r="D176" s="610" t="str">
        <f>Translations!$B$197</f>
        <v>Krótki opis procedury</v>
      </c>
      <c r="E176" s="610"/>
      <c r="F176" s="591"/>
      <c r="G176" s="592"/>
      <c r="H176" s="592"/>
      <c r="I176" s="592"/>
      <c r="J176" s="592"/>
      <c r="K176" s="592"/>
      <c r="L176" s="592"/>
      <c r="M176" s="593"/>
      <c r="N176" s="153"/>
    </row>
    <row r="177" spans="2:14" ht="38.25" customHeight="1">
      <c r="B177" s="64"/>
      <c r="C177" s="147"/>
      <c r="D177" s="610" t="str">
        <f>Translations!$B$198</f>
        <v>Stanowisko lub departament odpowiedzialny za zarządzanie danymi</v>
      </c>
      <c r="E177" s="611"/>
      <c r="F177" s="591"/>
      <c r="G177" s="592"/>
      <c r="H177" s="592"/>
      <c r="I177" s="592"/>
      <c r="J177" s="592"/>
      <c r="K177" s="592"/>
      <c r="L177" s="592"/>
      <c r="M177" s="593"/>
      <c r="N177" s="153"/>
    </row>
    <row r="178" spans="2:14" ht="12.75" customHeight="1">
      <c r="B178" s="64"/>
      <c r="C178" s="147"/>
      <c r="D178" s="610" t="str">
        <f>Translations!$B$199</f>
        <v>Miejsce przechowywania danych</v>
      </c>
      <c r="E178" s="611"/>
      <c r="F178" s="591"/>
      <c r="G178" s="592"/>
      <c r="H178" s="592"/>
      <c r="I178" s="592"/>
      <c r="J178" s="592"/>
      <c r="K178" s="592"/>
      <c r="L178" s="592"/>
      <c r="M178" s="593"/>
      <c r="N178" s="153"/>
    </row>
    <row r="179" spans="2:14" ht="25.5" customHeight="1">
      <c r="B179" s="64"/>
      <c r="C179" s="147"/>
      <c r="D179" s="610" t="str">
        <f>Translations!$B$233</f>
        <v>Nazwa stosowanego systemu (jeżeli dotyczy)</v>
      </c>
      <c r="E179" s="611"/>
      <c r="F179" s="591"/>
      <c r="G179" s="592"/>
      <c r="H179" s="592"/>
      <c r="I179" s="592"/>
      <c r="J179" s="592"/>
      <c r="K179" s="592"/>
      <c r="L179" s="592"/>
      <c r="M179" s="593"/>
      <c r="N179" s="153"/>
    </row>
    <row r="181" spans="2:14" ht="12.75" customHeight="1">
      <c r="B181" s="64"/>
      <c r="C181" s="128" t="s">
        <v>122</v>
      </c>
      <c r="D181" s="683" t="str">
        <f>Translations!$B$294</f>
        <v>W stosownych przypadkach proszę opisać strategie stosowane w przypadku partii próbnych paliw alternatywnych.</v>
      </c>
      <c r="E181" s="683"/>
      <c r="F181" s="683"/>
      <c r="G181" s="683"/>
      <c r="H181" s="683"/>
      <c r="I181" s="683"/>
      <c r="J181" s="683"/>
      <c r="K181" s="683"/>
      <c r="L181" s="683"/>
      <c r="M181" s="683"/>
      <c r="N181" s="83"/>
    </row>
    <row r="182" spans="3:14" ht="25.5" customHeight="1">
      <c r="C182" s="244"/>
      <c r="D182" s="664" t="str">
        <f>Translations!$B$295</f>
        <v>Dla każdego strumienia materiałów wsadowych proszę zwięźle opisać strategię, która zostanie zastosowana w przypadku doboru prób paliw i materiałów w celu określenia wskaźnika emisji, wartości opałowej i zawartości biomasy dla każdej partii paliwa lub materiału.</v>
      </c>
      <c r="E182" s="664"/>
      <c r="F182" s="664"/>
      <c r="G182" s="664"/>
      <c r="H182" s="664"/>
      <c r="I182" s="664"/>
      <c r="J182" s="664"/>
      <c r="K182" s="664"/>
      <c r="L182" s="664"/>
      <c r="M182" s="664"/>
      <c r="N182" s="247"/>
    </row>
    <row r="183" spans="4:14" ht="25.5" customHeight="1">
      <c r="D183" s="550" t="str">
        <f>Translations!$B$296</f>
        <v>Strumień materiałów wsadowych (rodzaj paliwa)</v>
      </c>
      <c r="E183" s="551"/>
      <c r="F183" s="141" t="str">
        <f>Translations!$B$297</f>
        <v>Parametr</v>
      </c>
      <c r="G183" s="550" t="str">
        <f>Translations!$B$298</f>
        <v>Opis</v>
      </c>
      <c r="H183" s="616"/>
      <c r="I183" s="551"/>
      <c r="J183" s="550" t="str">
        <f>Translations!$B$299</f>
        <v>zgodność z normą (EN, ISO…)</v>
      </c>
      <c r="K183" s="616"/>
      <c r="L183" s="551"/>
      <c r="M183" s="141" t="s">
        <v>258</v>
      </c>
      <c r="N183" s="77"/>
    </row>
    <row r="184" spans="4:13" ht="12.75">
      <c r="D184" s="677"/>
      <c r="E184" s="684"/>
      <c r="F184" s="16" t="s">
        <v>623</v>
      </c>
      <c r="G184" s="601"/>
      <c r="H184" s="602"/>
      <c r="I184" s="603"/>
      <c r="J184" s="601"/>
      <c r="K184" s="602"/>
      <c r="L184" s="603"/>
      <c r="M184" s="17" t="s">
        <v>623</v>
      </c>
    </row>
    <row r="185" spans="4:13" ht="12.75">
      <c r="D185" s="677"/>
      <c r="E185" s="681"/>
      <c r="F185" s="16" t="s">
        <v>623</v>
      </c>
      <c r="G185" s="601"/>
      <c r="H185" s="602"/>
      <c r="I185" s="603"/>
      <c r="J185" s="601"/>
      <c r="K185" s="602"/>
      <c r="L185" s="603"/>
      <c r="M185" s="17" t="s">
        <v>623</v>
      </c>
    </row>
    <row r="187" spans="3:14" ht="26.25" customHeight="1">
      <c r="C187" s="128" t="s">
        <v>118</v>
      </c>
      <c r="D187" s="412" t="str">
        <f>Translations!$B$300</f>
        <v>W stosownych przypadkach proszę opisać strategie przeprowadzania analizy paliw alternatywnych (w tym biopaliw) w celu określenia wartości opałowej, wskaźników emisji oraz zawartości biogenicznej (w stosownych przypadkach).</v>
      </c>
      <c r="E187" s="412"/>
      <c r="F187" s="412"/>
      <c r="G187" s="412"/>
      <c r="H187" s="412"/>
      <c r="I187" s="412"/>
      <c r="J187" s="412"/>
      <c r="K187" s="412"/>
      <c r="L187" s="412"/>
      <c r="M187" s="412"/>
      <c r="N187" s="83"/>
    </row>
    <row r="188" spans="3:14" ht="25.5" customHeight="1">
      <c r="C188" s="244"/>
      <c r="D188" s="656" t="str">
        <f>Translations!$B$301</f>
        <v>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v>
      </c>
      <c r="E188" s="656"/>
      <c r="F188" s="656"/>
      <c r="G188" s="656"/>
      <c r="H188" s="656"/>
      <c r="I188" s="656"/>
      <c r="J188" s="656"/>
      <c r="K188" s="656"/>
      <c r="L188" s="656"/>
      <c r="M188" s="656"/>
      <c r="N188" s="247"/>
    </row>
    <row r="189" spans="4:14" ht="25.5" customHeight="1">
      <c r="D189" s="550" t="str">
        <f>Translations!$B$296</f>
        <v>Strumień materiałów wsadowych (rodzaj paliwa)</v>
      </c>
      <c r="E189" s="551"/>
      <c r="F189" s="141" t="str">
        <f>Translations!$B$297</f>
        <v>Parametr</v>
      </c>
      <c r="G189" s="550" t="str">
        <f>Translations!$B$298</f>
        <v>Opis</v>
      </c>
      <c r="H189" s="616"/>
      <c r="I189" s="551"/>
      <c r="J189" s="550" t="str">
        <f>Translations!$B$302</f>
        <v>zgodność z normą (EN, ISO…)</v>
      </c>
      <c r="K189" s="616"/>
      <c r="L189" s="551"/>
      <c r="M189" s="141" t="s">
        <v>258</v>
      </c>
      <c r="N189" s="77"/>
    </row>
    <row r="190" spans="4:13" ht="12.75">
      <c r="D190" s="677"/>
      <c r="E190" s="678"/>
      <c r="F190" s="16" t="s">
        <v>623</v>
      </c>
      <c r="G190" s="601"/>
      <c r="H190" s="602"/>
      <c r="I190" s="603"/>
      <c r="J190" s="601"/>
      <c r="K190" s="602"/>
      <c r="L190" s="603"/>
      <c r="M190" s="17" t="s">
        <v>623</v>
      </c>
    </row>
    <row r="191" spans="4:13" ht="12.75">
      <c r="D191" s="677"/>
      <c r="E191" s="681"/>
      <c r="F191" s="16" t="s">
        <v>623</v>
      </c>
      <c r="G191" s="601"/>
      <c r="H191" s="602"/>
      <c r="I191" s="603"/>
      <c r="J191" s="601"/>
      <c r="K191" s="602"/>
      <c r="L191" s="603"/>
      <c r="M191" s="17" t="s">
        <v>623</v>
      </c>
    </row>
    <row r="193" spans="2:14" ht="40.5" customHeight="1">
      <c r="B193" s="64"/>
      <c r="C193" s="209" t="s">
        <v>119</v>
      </c>
      <c r="D193" s="412" t="str">
        <f>Translations!$B$303</f>
        <v>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v>
      </c>
      <c r="E193" s="412"/>
      <c r="F193" s="412"/>
      <c r="G193" s="412"/>
      <c r="H193" s="412"/>
      <c r="I193" s="412"/>
      <c r="J193" s="412"/>
      <c r="K193" s="412"/>
      <c r="L193" s="412"/>
      <c r="M193" s="412"/>
      <c r="N193" s="83"/>
    </row>
    <row r="194" ht="7.5" customHeight="1"/>
    <row r="195" spans="4:13" ht="22.5" customHeight="1">
      <c r="D195" s="550" t="str">
        <f>Translations!$B$304</f>
        <v>Nazwa laboratorium</v>
      </c>
      <c r="E195" s="551"/>
      <c r="F195" s="550" t="str">
        <f>Translations!$B$305</f>
        <v>Procedury analityczne</v>
      </c>
      <c r="G195" s="551"/>
      <c r="H195" s="550" t="str">
        <f>Translations!$B$306</f>
        <v>Czy do celów tej analizy laboratorium ma akredytację EN ISO/IEC17025 ?</v>
      </c>
      <c r="I195" s="551"/>
      <c r="J195" s="550" t="str">
        <f>Translations!$B$307</f>
        <v>Jeżeli nie, podać odniesienie do dowodów, które zostaną przedstawione</v>
      </c>
      <c r="K195" s="616"/>
      <c r="L195" s="616"/>
      <c r="M195" s="551"/>
    </row>
    <row r="196" spans="4:13" ht="12.75">
      <c r="D196" s="613"/>
      <c r="E196" s="615"/>
      <c r="F196" s="657"/>
      <c r="G196" s="658"/>
      <c r="H196" s="659" t="s">
        <v>623</v>
      </c>
      <c r="I196" s="660"/>
      <c r="J196" s="613"/>
      <c r="K196" s="614"/>
      <c r="L196" s="614"/>
      <c r="M196" s="615"/>
    </row>
    <row r="197" spans="4:13" ht="12.75">
      <c r="D197" s="613"/>
      <c r="E197" s="615"/>
      <c r="F197" s="657"/>
      <c r="G197" s="658"/>
      <c r="H197" s="659" t="s">
        <v>623</v>
      </c>
      <c r="I197" s="660"/>
      <c r="J197" s="613"/>
      <c r="K197" s="614"/>
      <c r="L197" s="614"/>
      <c r="M197" s="615"/>
    </row>
    <row r="198" spans="4:13" ht="12.75">
      <c r="D198" s="613"/>
      <c r="E198" s="615"/>
      <c r="F198" s="657"/>
      <c r="G198" s="658"/>
      <c r="H198" s="659" t="s">
        <v>623</v>
      </c>
      <c r="I198" s="660"/>
      <c r="J198" s="613"/>
      <c r="K198" s="614"/>
      <c r="L198" s="614"/>
      <c r="M198" s="615"/>
    </row>
    <row r="199" spans="4:13" ht="12.75">
      <c r="D199" s="613"/>
      <c r="E199" s="615"/>
      <c r="F199" s="657"/>
      <c r="G199" s="658"/>
      <c r="H199" s="659" t="s">
        <v>623</v>
      </c>
      <c r="I199" s="660"/>
      <c r="J199" s="613"/>
      <c r="K199" s="614"/>
      <c r="L199" s="614"/>
      <c r="M199" s="615"/>
    </row>
    <row r="200" spans="4:9" ht="12.75">
      <c r="D200" s="522" t="str">
        <f>Translations!$B$168</f>
        <v>&lt;&lt;&lt;Proszę kliknąć tutaj, aby przejść do kolejnego punktu &gt;&gt;&gt;</v>
      </c>
      <c r="E200" s="522"/>
      <c r="F200" s="522"/>
      <c r="G200" s="522"/>
      <c r="H200" s="522"/>
      <c r="I200" s="522"/>
    </row>
  </sheetData>
  <sheetProtection sheet="1" objects="1" scenarios="1" formatCells="0" formatColumns="0" formatRows="0"/>
  <mergeCells count="376">
    <mergeCell ref="D41:M41"/>
    <mergeCell ref="D22:E22"/>
    <mergeCell ref="K14:M14"/>
    <mergeCell ref="H20:J20"/>
    <mergeCell ref="F14:G14"/>
    <mergeCell ref="D17:E17"/>
    <mergeCell ref="D14:E14"/>
    <mergeCell ref="D23:E23"/>
    <mergeCell ref="D20:E20"/>
    <mergeCell ref="H19:J19"/>
    <mergeCell ref="C4:J4"/>
    <mergeCell ref="J58:M58"/>
    <mergeCell ref="J59:M59"/>
    <mergeCell ref="J60:M60"/>
    <mergeCell ref="D9:M9"/>
    <mergeCell ref="D13:E13"/>
    <mergeCell ref="H21:J21"/>
    <mergeCell ref="H23:J23"/>
    <mergeCell ref="H22:J22"/>
    <mergeCell ref="E11:M11"/>
    <mergeCell ref="F70:M70"/>
    <mergeCell ref="D69:E69"/>
    <mergeCell ref="F17:G17"/>
    <mergeCell ref="D18:E18"/>
    <mergeCell ref="F18:G18"/>
    <mergeCell ref="F57:G57"/>
    <mergeCell ref="F55:G55"/>
    <mergeCell ref="H62:I62"/>
    <mergeCell ref="F43:M43"/>
    <mergeCell ref="F44:M44"/>
    <mergeCell ref="D6:M6"/>
    <mergeCell ref="D16:E16"/>
    <mergeCell ref="F16:G16"/>
    <mergeCell ref="D15:E15"/>
    <mergeCell ref="D8:M8"/>
    <mergeCell ref="F83:J83"/>
    <mergeCell ref="K78:M78"/>
    <mergeCell ref="F13:G13"/>
    <mergeCell ref="E10:M10"/>
    <mergeCell ref="H15:J15"/>
    <mergeCell ref="D77:M77"/>
    <mergeCell ref="F74:M74"/>
    <mergeCell ref="F82:J82"/>
    <mergeCell ref="D81:E81"/>
    <mergeCell ref="K80:M80"/>
    <mergeCell ref="J61:M61"/>
    <mergeCell ref="F71:M71"/>
    <mergeCell ref="F72:M72"/>
    <mergeCell ref="F73:M73"/>
    <mergeCell ref="K81:M81"/>
    <mergeCell ref="D173:M173"/>
    <mergeCell ref="D163:M163"/>
    <mergeCell ref="D89:M89"/>
    <mergeCell ref="D86:M86"/>
    <mergeCell ref="D88:M88"/>
    <mergeCell ref="J184:L184"/>
    <mergeCell ref="D181:M181"/>
    <mergeCell ref="D175:E175"/>
    <mergeCell ref="D184:E184"/>
    <mergeCell ref="F169:G169"/>
    <mergeCell ref="D185:E185"/>
    <mergeCell ref="G184:I184"/>
    <mergeCell ref="F174:M174"/>
    <mergeCell ref="F168:G168"/>
    <mergeCell ref="D167:E167"/>
    <mergeCell ref="D193:M193"/>
    <mergeCell ref="J191:L191"/>
    <mergeCell ref="D191:E191"/>
    <mergeCell ref="D168:E168"/>
    <mergeCell ref="D170:E170"/>
    <mergeCell ref="G185:I185"/>
    <mergeCell ref="F195:G195"/>
    <mergeCell ref="D190:E190"/>
    <mergeCell ref="D200:I200"/>
    <mergeCell ref="D145:M145"/>
    <mergeCell ref="D146:M146"/>
    <mergeCell ref="D199:E199"/>
    <mergeCell ref="D176:E176"/>
    <mergeCell ref="F176:M176"/>
    <mergeCell ref="D169:E169"/>
    <mergeCell ref="H198:I198"/>
    <mergeCell ref="F197:G197"/>
    <mergeCell ref="H197:I197"/>
    <mergeCell ref="F198:G198"/>
    <mergeCell ref="F196:G196"/>
    <mergeCell ref="D196:E196"/>
    <mergeCell ref="D198:E198"/>
    <mergeCell ref="D197:E197"/>
    <mergeCell ref="C125:C127"/>
    <mergeCell ref="D134:E134"/>
    <mergeCell ref="D128:E128"/>
    <mergeCell ref="D132:E132"/>
    <mergeCell ref="D131:E131"/>
    <mergeCell ref="D127:E127"/>
    <mergeCell ref="C132:C135"/>
    <mergeCell ref="C128:C131"/>
    <mergeCell ref="D126:E126"/>
    <mergeCell ref="D133:E133"/>
    <mergeCell ref="J183:L183"/>
    <mergeCell ref="D76:M76"/>
    <mergeCell ref="D79:E79"/>
    <mergeCell ref="D195:E195"/>
    <mergeCell ref="D125:E125"/>
    <mergeCell ref="D183:E183"/>
    <mergeCell ref="F149:M149"/>
    <mergeCell ref="F150:M150"/>
    <mergeCell ref="F151:M151"/>
    <mergeCell ref="D182:M182"/>
    <mergeCell ref="H56:I56"/>
    <mergeCell ref="D62:E62"/>
    <mergeCell ref="D57:E57"/>
    <mergeCell ref="H55:I55"/>
    <mergeCell ref="H53:I53"/>
    <mergeCell ref="D55:E55"/>
    <mergeCell ref="F53:G53"/>
    <mergeCell ref="F54:G54"/>
    <mergeCell ref="D54:E54"/>
    <mergeCell ref="F61:G61"/>
    <mergeCell ref="F45:M45"/>
    <mergeCell ref="F46:M46"/>
    <mergeCell ref="K82:M82"/>
    <mergeCell ref="G95:H95"/>
    <mergeCell ref="H57:I57"/>
    <mergeCell ref="D45:E45"/>
    <mergeCell ref="D47:E47"/>
    <mergeCell ref="D46:E46"/>
    <mergeCell ref="D56:E56"/>
    <mergeCell ref="F62:G62"/>
    <mergeCell ref="J199:M199"/>
    <mergeCell ref="J198:M198"/>
    <mergeCell ref="D188:M188"/>
    <mergeCell ref="D174:E174"/>
    <mergeCell ref="F199:G199"/>
    <mergeCell ref="H199:I199"/>
    <mergeCell ref="H196:I196"/>
    <mergeCell ref="G183:I183"/>
    <mergeCell ref="H195:I195"/>
    <mergeCell ref="G191:I191"/>
    <mergeCell ref="D156:E156"/>
    <mergeCell ref="D152:E152"/>
    <mergeCell ref="F152:M152"/>
    <mergeCell ref="D151:E151"/>
    <mergeCell ref="F133:G133"/>
    <mergeCell ref="D135:E135"/>
    <mergeCell ref="D150:E150"/>
    <mergeCell ref="D147:E147"/>
    <mergeCell ref="F156:M156"/>
    <mergeCell ref="D129:E129"/>
    <mergeCell ref="F148:M148"/>
    <mergeCell ref="D130:E130"/>
    <mergeCell ref="F135:G135"/>
    <mergeCell ref="F131:G131"/>
    <mergeCell ref="D148:E148"/>
    <mergeCell ref="F130:G130"/>
    <mergeCell ref="F147:M147"/>
    <mergeCell ref="D143:G143"/>
    <mergeCell ref="D140:M140"/>
    <mergeCell ref="D113:F113"/>
    <mergeCell ref="D111:F111"/>
    <mergeCell ref="H112:M112"/>
    <mergeCell ref="F124:G124"/>
    <mergeCell ref="H117:M117"/>
    <mergeCell ref="D149:E149"/>
    <mergeCell ref="F126:G126"/>
    <mergeCell ref="F134:G134"/>
    <mergeCell ref="D141:K141"/>
    <mergeCell ref="D142:K142"/>
    <mergeCell ref="D114:F114"/>
    <mergeCell ref="D117:F117"/>
    <mergeCell ref="H116:M116"/>
    <mergeCell ref="D116:F116"/>
    <mergeCell ref="D115:F115"/>
    <mergeCell ref="D101:E101"/>
    <mergeCell ref="H113:M113"/>
    <mergeCell ref="H114:M114"/>
    <mergeCell ref="D107:M107"/>
    <mergeCell ref="D106:M106"/>
    <mergeCell ref="F20:G20"/>
    <mergeCell ref="K20:M20"/>
    <mergeCell ref="G100:H100"/>
    <mergeCell ref="H115:M115"/>
    <mergeCell ref="D112:F112"/>
    <mergeCell ref="H111:M111"/>
    <mergeCell ref="I100:J100"/>
    <mergeCell ref="K101:M101"/>
    <mergeCell ref="D108:F108"/>
    <mergeCell ref="H108:M108"/>
    <mergeCell ref="D44:E44"/>
    <mergeCell ref="D43:E43"/>
    <mergeCell ref="C3:N3"/>
    <mergeCell ref="H13:J13"/>
    <mergeCell ref="H14:J14"/>
    <mergeCell ref="K21:M21"/>
    <mergeCell ref="K13:M13"/>
    <mergeCell ref="K15:M15"/>
    <mergeCell ref="D19:E19"/>
    <mergeCell ref="F15:G15"/>
    <mergeCell ref="J53:M53"/>
    <mergeCell ref="J54:M54"/>
    <mergeCell ref="H54:I54"/>
    <mergeCell ref="D51:M51"/>
    <mergeCell ref="D53:E53"/>
    <mergeCell ref="F48:M48"/>
    <mergeCell ref="H52:I52"/>
    <mergeCell ref="D52:E52"/>
    <mergeCell ref="F52:G52"/>
    <mergeCell ref="D21:E21"/>
    <mergeCell ref="F23:G23"/>
    <mergeCell ref="K22:M22"/>
    <mergeCell ref="F22:G22"/>
    <mergeCell ref="D42:M42"/>
    <mergeCell ref="D37:E37"/>
    <mergeCell ref="D34:E34"/>
    <mergeCell ref="D35:E35"/>
    <mergeCell ref="D30:M30"/>
    <mergeCell ref="D28:M28"/>
    <mergeCell ref="D92:E92"/>
    <mergeCell ref="I95:J95"/>
    <mergeCell ref="I94:J94"/>
    <mergeCell ref="D93:E93"/>
    <mergeCell ref="G90:H91"/>
    <mergeCell ref="F90:F91"/>
    <mergeCell ref="I90:M90"/>
    <mergeCell ref="D94:E94"/>
    <mergeCell ref="D95:E95"/>
    <mergeCell ref="G92:H92"/>
    <mergeCell ref="H16:J16"/>
    <mergeCell ref="H17:J17"/>
    <mergeCell ref="H18:J18"/>
    <mergeCell ref="K19:M19"/>
    <mergeCell ref="J62:M62"/>
    <mergeCell ref="F79:J79"/>
    <mergeCell ref="J55:M55"/>
    <mergeCell ref="J56:M56"/>
    <mergeCell ref="F21:G21"/>
    <mergeCell ref="F19:G19"/>
    <mergeCell ref="F47:M47"/>
    <mergeCell ref="F81:J81"/>
    <mergeCell ref="D83:E83"/>
    <mergeCell ref="D82:E82"/>
    <mergeCell ref="D61:E61"/>
    <mergeCell ref="D73:E73"/>
    <mergeCell ref="D80:E80"/>
    <mergeCell ref="D71:E71"/>
    <mergeCell ref="D67:M67"/>
    <mergeCell ref="K79:M79"/>
    <mergeCell ref="K16:M16"/>
    <mergeCell ref="K17:M17"/>
    <mergeCell ref="K18:M18"/>
    <mergeCell ref="K83:M83"/>
    <mergeCell ref="F78:J78"/>
    <mergeCell ref="D58:E58"/>
    <mergeCell ref="D59:E59"/>
    <mergeCell ref="D60:E60"/>
    <mergeCell ref="D74:E74"/>
    <mergeCell ref="K23:M23"/>
    <mergeCell ref="D110:F110"/>
    <mergeCell ref="D109:F109"/>
    <mergeCell ref="I98:J98"/>
    <mergeCell ref="D96:E96"/>
    <mergeCell ref="D98:E98"/>
    <mergeCell ref="D99:E99"/>
    <mergeCell ref="G101:H101"/>
    <mergeCell ref="D100:E100"/>
    <mergeCell ref="G99:H99"/>
    <mergeCell ref="D97:E97"/>
    <mergeCell ref="H110:M110"/>
    <mergeCell ref="K94:M94"/>
    <mergeCell ref="K96:M96"/>
    <mergeCell ref="K97:M97"/>
    <mergeCell ref="G96:H96"/>
    <mergeCell ref="K98:M98"/>
    <mergeCell ref="K99:M99"/>
    <mergeCell ref="H109:M109"/>
    <mergeCell ref="I97:J97"/>
    <mergeCell ref="K100:M100"/>
    <mergeCell ref="G93:H93"/>
    <mergeCell ref="K95:M95"/>
    <mergeCell ref="K92:M92"/>
    <mergeCell ref="K93:M93"/>
    <mergeCell ref="G98:H98"/>
    <mergeCell ref="I96:J96"/>
    <mergeCell ref="D121:M121"/>
    <mergeCell ref="F128:G128"/>
    <mergeCell ref="D122:M122"/>
    <mergeCell ref="D118:F118"/>
    <mergeCell ref="F127:G127"/>
    <mergeCell ref="D124:E124"/>
    <mergeCell ref="H118:M118"/>
    <mergeCell ref="D123:M123"/>
    <mergeCell ref="D160:E160"/>
    <mergeCell ref="F160:M160"/>
    <mergeCell ref="G189:I189"/>
    <mergeCell ref="D177:E177"/>
    <mergeCell ref="D178:E178"/>
    <mergeCell ref="D179:E179"/>
    <mergeCell ref="F179:M179"/>
    <mergeCell ref="D161:E161"/>
    <mergeCell ref="F167:G167"/>
    <mergeCell ref="F170:G170"/>
    <mergeCell ref="F161:M161"/>
    <mergeCell ref="D165:M165"/>
    <mergeCell ref="D40:I40"/>
    <mergeCell ref="D38:E38"/>
    <mergeCell ref="D39:E39"/>
    <mergeCell ref="F38:M38"/>
    <mergeCell ref="F39:M39"/>
    <mergeCell ref="I93:J93"/>
    <mergeCell ref="I92:J92"/>
    <mergeCell ref="F125:G125"/>
    <mergeCell ref="F37:M37"/>
    <mergeCell ref="F34:M34"/>
    <mergeCell ref="F35:M35"/>
    <mergeCell ref="F36:M36"/>
    <mergeCell ref="D33:M33"/>
    <mergeCell ref="D36:E36"/>
    <mergeCell ref="F132:G132"/>
    <mergeCell ref="F129:G129"/>
    <mergeCell ref="F178:M178"/>
    <mergeCell ref="F177:M177"/>
    <mergeCell ref="D154:M154"/>
    <mergeCell ref="F175:M175"/>
    <mergeCell ref="D172:M172"/>
    <mergeCell ref="D157:E157"/>
    <mergeCell ref="F157:M157"/>
    <mergeCell ref="D159:E159"/>
    <mergeCell ref="F159:M159"/>
    <mergeCell ref="D155:M155"/>
    <mergeCell ref="D158:E158"/>
    <mergeCell ref="F158:M158"/>
    <mergeCell ref="J197:M197"/>
    <mergeCell ref="J196:M196"/>
    <mergeCell ref="J195:M195"/>
    <mergeCell ref="J185:L185"/>
    <mergeCell ref="D187:M187"/>
    <mergeCell ref="J189:L189"/>
    <mergeCell ref="G190:I190"/>
    <mergeCell ref="J190:L190"/>
    <mergeCell ref="D189:E189"/>
    <mergeCell ref="F69:M69"/>
    <mergeCell ref="D68:M68"/>
    <mergeCell ref="F60:G60"/>
    <mergeCell ref="K91:M91"/>
    <mergeCell ref="D90:E91"/>
    <mergeCell ref="D70:E70"/>
    <mergeCell ref="D72:E72"/>
    <mergeCell ref="D78:E78"/>
    <mergeCell ref="D24:M24"/>
    <mergeCell ref="D119:M119"/>
    <mergeCell ref="F80:J80"/>
    <mergeCell ref="H59:I59"/>
    <mergeCell ref="H60:I60"/>
    <mergeCell ref="H61:I61"/>
    <mergeCell ref="F58:G58"/>
    <mergeCell ref="F59:G59"/>
    <mergeCell ref="I91:J91"/>
    <mergeCell ref="D84:M84"/>
    <mergeCell ref="D102:M102"/>
    <mergeCell ref="D103:M103"/>
    <mergeCell ref="D104:M104"/>
    <mergeCell ref="J57:M57"/>
    <mergeCell ref="H58:I58"/>
    <mergeCell ref="I99:J99"/>
    <mergeCell ref="I101:J101"/>
    <mergeCell ref="G94:H94"/>
    <mergeCell ref="G97:H97"/>
    <mergeCell ref="D26:M26"/>
    <mergeCell ref="D25:M25"/>
    <mergeCell ref="D32:M32"/>
    <mergeCell ref="D63:M63"/>
    <mergeCell ref="D64:M64"/>
    <mergeCell ref="D65:M65"/>
    <mergeCell ref="F56:G56"/>
    <mergeCell ref="D48:E48"/>
    <mergeCell ref="D50:M50"/>
    <mergeCell ref="J52:M52"/>
  </mergeCells>
  <conditionalFormatting sqref="I92:K101">
    <cfRule type="expression" priority="5" dxfId="0" stopIfTrue="1">
      <formula>($G92=INDEX(YesNo,2))</formula>
    </cfRule>
  </conditionalFormatting>
  <conditionalFormatting sqref="J196:J199">
    <cfRule type="expression" priority="10" dxfId="3" stopIfTrue="1">
      <formula>($H196=INDEX(YesNo,2))</formula>
    </cfRule>
  </conditionalFormatting>
  <conditionalFormatting sqref="J53">
    <cfRule type="expression" priority="9" dxfId="3" stopIfTrue="1">
      <formula>$O53=TRUE</formula>
    </cfRule>
  </conditionalFormatting>
  <conditionalFormatting sqref="H138">
    <cfRule type="cellIs" priority="8" dxfId="7" operator="lessThan" stopIfTrue="1">
      <formula>0</formula>
    </cfRule>
  </conditionalFormatting>
  <conditionalFormatting sqref="C4:J4">
    <cfRule type="expression" priority="4" dxfId="6" stopIfTrue="1">
      <formula>(CNTR_UseSmallEmTool=1)</formula>
    </cfRule>
  </conditionalFormatting>
  <conditionalFormatting sqref="F14:M23 D30 F34:M39 F43:M48 F53:M53 F69:M74 D79:M83 D109:M118 D125:K135 D143 F147:M152 F156:M161 F92:M101 F54:I62">
    <cfRule type="expression" priority="3" dxfId="1" stopIfTrue="1">
      <formula>(CNTR_UseSmallEmTool=1)</formula>
    </cfRule>
  </conditionalFormatting>
  <conditionalFormatting sqref="F34:F39">
    <cfRule type="expression" priority="36" dxfId="0" stopIfTrue="1">
      <formula>(Obliczenia!#REF!=2)</formula>
    </cfRule>
  </conditionalFormatting>
  <conditionalFormatting sqref="J54:J62">
    <cfRule type="expression" priority="2" dxfId="3" stopIfTrue="1">
      <formula>$O54=TRUE</formula>
    </cfRule>
  </conditionalFormatting>
  <conditionalFormatting sqref="J54:M62">
    <cfRule type="expression" priority="1" dxfId="1"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Obliczenia uproszczone'!A24" display="'Obliczenia uproszczone'!A24"/>
    <hyperlink ref="C4:H4" location="'Simplified calculation'!A1" display="[go to Section 10 if eligible for simplified calculation]"/>
    <hyperlink ref="D137:F137" location="annualCO2" display="Estimate given under section 4(g):"/>
    <hyperlink ref="C4:J4" location="'Obliczenia uproszczone'!A1" display="'Obliczenia uproszczone'!A1"/>
  </hyperlinks>
  <printOptions/>
  <pageMargins left="0.7874015748031497" right="0.7874015748031497" top="0.7874015748031497" bottom="0.7874015748031497" header="0.3937007874015748" footer="0.3937007874015748"/>
  <pageSetup fitToHeight="5" fitToWidth="1" horizontalDpi="300" verticalDpi="3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view="pageBreakPreview" zoomScaleSheetLayoutView="100" zoomScalePageLayoutView="0" workbookViewId="0" topLeftCell="A1">
      <selection activeCell="C9" sqref="C9:H9"/>
    </sheetView>
  </sheetViews>
  <sheetFormatPr defaultColWidth="9.140625" defaultRowHeight="12.75"/>
  <cols>
    <col min="1" max="1" width="3.421875" style="26" customWidth="1"/>
    <col min="2" max="2" width="4.00390625" style="26" customWidth="1"/>
    <col min="3" max="7" width="11.421875" style="26" customWidth="1"/>
    <col min="8" max="8" width="10.7109375" style="26" customWidth="1"/>
    <col min="9" max="11" width="11.421875" style="26" customWidth="1"/>
    <col min="12" max="12" width="12.00390625" style="26" customWidth="1"/>
    <col min="13" max="13" width="13.8515625" style="26" customWidth="1"/>
    <col min="14" max="14" width="11.421875" style="75" customWidth="1"/>
    <col min="15" max="16384" width="9.140625" style="26" customWidth="1"/>
  </cols>
  <sheetData>
    <row r="2" spans="3:14" ht="26.25" customHeight="1">
      <c r="C2" s="645" t="str">
        <f>Translations!$B$308</f>
        <v>OBLICZANIE UPROSZCZONE WIELKOŚCI EMISJI CO2</v>
      </c>
      <c r="D2" s="645"/>
      <c r="E2" s="645"/>
      <c r="F2" s="645"/>
      <c r="G2" s="645"/>
      <c r="H2" s="645"/>
      <c r="I2" s="645"/>
      <c r="J2" s="645"/>
      <c r="K2" s="645"/>
      <c r="L2" s="645"/>
      <c r="M2" s="645"/>
      <c r="N2" s="176"/>
    </row>
    <row r="4" spans="2:13" ht="15.75">
      <c r="B4" s="118">
        <v>9</v>
      </c>
      <c r="C4" s="118" t="str">
        <f>Translations!$B$309</f>
        <v>Obliczanie uproszczone</v>
      </c>
      <c r="D4" s="118"/>
      <c r="E4" s="118"/>
      <c r="F4" s="118"/>
      <c r="G4" s="118"/>
      <c r="H4" s="118"/>
      <c r="I4" s="118"/>
      <c r="J4" s="118"/>
      <c r="K4" s="118"/>
      <c r="L4" s="118"/>
      <c r="M4" s="118"/>
    </row>
    <row r="6" spans="1:13" ht="38.25" customHeight="1">
      <c r="A6" s="64"/>
      <c r="C6" s="568" t="str">
        <f>Translations!$B$310</f>
        <v>Uproszczoną procedurę obliczania danych dotyczących działalności, o których mowa w art. 54 rozporządzenia MRR można stosować, jeżeli operator obsługuje:
- mniej niż 243 loty w jednym okresie przez trzy kolejne czteromiesięczne okresy; lub 
- loty o całkowitej rocznej emisji wynoszącej mniej niż 25 000 ton na rok</v>
      </c>
      <c r="D6" s="568"/>
      <c r="E6" s="568"/>
      <c r="F6" s="568"/>
      <c r="G6" s="568"/>
      <c r="H6" s="568"/>
      <c r="I6" s="568"/>
      <c r="J6" s="568"/>
      <c r="K6" s="568"/>
      <c r="L6" s="568"/>
      <c r="M6" s="568"/>
    </row>
    <row r="7" spans="1:13" ht="25.5" customHeight="1">
      <c r="A7" s="64"/>
      <c r="C7" s="699" t="str">
        <f>Translations!$B$311</f>
        <v>Wpisy w tym miejscu są wymagane / dozwolone jedynie, jeżeli w pkt 5(b) potwierdzono zamiar stosowania procedury uproszczonej w celu obliczenia zużycia paliwa.</v>
      </c>
      <c r="D7" s="699"/>
      <c r="E7" s="699"/>
      <c r="F7" s="699"/>
      <c r="G7" s="699"/>
      <c r="H7" s="699"/>
      <c r="I7" s="699"/>
      <c r="J7" s="699"/>
      <c r="K7" s="699"/>
      <c r="L7" s="699"/>
      <c r="M7" s="699"/>
    </row>
    <row r="8" spans="2:13" ht="25.5" customHeight="1">
      <c r="B8" s="250" t="s">
        <v>114</v>
      </c>
      <c r="C8" s="695" t="str">
        <f>Translations!$B$312</f>
        <v>Proszę podać nazwę lub odniesienie do zatwierdzonego przez Komisję narzędzia stosowanego do oszacowania zużycia paliwa.</v>
      </c>
      <c r="D8" s="695"/>
      <c r="E8" s="695"/>
      <c r="F8" s="695"/>
      <c r="G8" s="695"/>
      <c r="H8" s="695"/>
      <c r="I8" s="695"/>
      <c r="J8" s="695"/>
      <c r="K8" s="695"/>
      <c r="L8" s="695"/>
      <c r="M8" s="695"/>
    </row>
    <row r="9" spans="2:13" ht="12.75" customHeight="1">
      <c r="B9" s="171"/>
      <c r="C9" s="591" t="s">
        <v>623</v>
      </c>
      <c r="D9" s="592"/>
      <c r="E9" s="592"/>
      <c r="F9" s="592"/>
      <c r="G9" s="592"/>
      <c r="H9" s="593"/>
      <c r="I9" s="248"/>
      <c r="J9" s="248"/>
      <c r="K9" s="248"/>
      <c r="L9" s="248"/>
      <c r="M9" s="248"/>
    </row>
    <row r="10" ht="12.75">
      <c r="B10" s="171"/>
    </row>
    <row r="11" spans="2:13" ht="12.75" customHeight="1">
      <c r="B11" s="170" t="s">
        <v>117</v>
      </c>
      <c r="C11" s="626" t="str">
        <f>Translations!$B$313</f>
        <v>Proszę potwierdzić, że do obliczenia wielkości emisji zostaną zastosowane poniższe standardowe wskaźniki emisji dla znormalizowanych handlowych paliw lotniczych</v>
      </c>
      <c r="D11" s="626"/>
      <c r="E11" s="626"/>
      <c r="F11" s="626"/>
      <c r="G11" s="626"/>
      <c r="H11" s="626"/>
      <c r="I11" s="626"/>
      <c r="J11" s="626"/>
      <c r="K11" s="626"/>
      <c r="L11" s="626"/>
      <c r="M11" s="392"/>
    </row>
    <row r="12" spans="2:13" ht="12.75">
      <c r="B12" s="245"/>
      <c r="C12" s="245"/>
      <c r="D12" s="245"/>
      <c r="E12" s="245"/>
      <c r="F12" s="245"/>
      <c r="G12" s="245"/>
      <c r="H12" s="245"/>
      <c r="I12" s="245"/>
      <c r="J12" s="245"/>
      <c r="K12" s="245"/>
      <c r="L12" s="245"/>
      <c r="M12" s="245"/>
    </row>
    <row r="13" spans="2:13" ht="26.25" customHeight="1">
      <c r="B13" s="245"/>
      <c r="C13" s="696" t="str">
        <f>Translations!$B$289</f>
        <v>Rodzaj paliwa lotniczego</v>
      </c>
      <c r="D13" s="696"/>
      <c r="E13" s="697"/>
      <c r="F13" s="629" t="str">
        <f>Translations!$B$314</f>
        <v>Standardowa wartość IPCC (tCO2 / t)</v>
      </c>
      <c r="G13" s="629"/>
      <c r="H13" s="251" t="str">
        <f>Translations!$B$291</f>
        <v>Potwierdzenie</v>
      </c>
      <c r="L13" s="245"/>
      <c r="M13" s="245"/>
    </row>
    <row r="14" spans="2:13" ht="22.5">
      <c r="B14" s="245"/>
      <c r="C14" s="698" t="str">
        <f>Translations!$B$273</f>
        <v>Naftowe paliwo lotnicze (Jet A1 lub Jet A)</v>
      </c>
      <c r="D14" s="698"/>
      <c r="E14" s="697"/>
      <c r="F14" s="682">
        <v>3.15</v>
      </c>
      <c r="G14" s="682"/>
      <c r="H14" s="16" t="s">
        <v>623</v>
      </c>
      <c r="L14" s="245"/>
      <c r="M14" s="245"/>
    </row>
    <row r="15" spans="2:13" ht="22.5">
      <c r="B15" s="245"/>
      <c r="C15" s="698" t="str">
        <f>Translations!$B$274</f>
        <v>Paliwo do silników odrzutowych (Jet B)</v>
      </c>
      <c r="D15" s="698"/>
      <c r="E15" s="697"/>
      <c r="F15" s="685">
        <v>3.1</v>
      </c>
      <c r="G15" s="686"/>
      <c r="H15" s="16" t="s">
        <v>623</v>
      </c>
      <c r="L15" s="245"/>
      <c r="M15" s="245"/>
    </row>
    <row r="16" spans="2:13" ht="22.5">
      <c r="B16" s="245"/>
      <c r="C16" s="698" t="str">
        <f>Translations!$B$275</f>
        <v>Benzyna lotnicza (AvGas)</v>
      </c>
      <c r="D16" s="698"/>
      <c r="E16" s="697"/>
      <c r="F16" s="630">
        <v>3.1</v>
      </c>
      <c r="G16" s="630"/>
      <c r="H16" s="16" t="s">
        <v>623</v>
      </c>
      <c r="L16" s="245"/>
      <c r="M16" s="245"/>
    </row>
    <row r="17" spans="2:13" ht="12.75">
      <c r="B17" s="245"/>
      <c r="C17" s="173"/>
      <c r="D17" s="173"/>
      <c r="E17" s="252"/>
      <c r="F17" s="252"/>
      <c r="G17" s="253"/>
      <c r="H17" s="245"/>
      <c r="I17" s="245"/>
      <c r="J17" s="245"/>
      <c r="K17" s="245"/>
      <c r="L17" s="245"/>
      <c r="M17" s="245"/>
    </row>
    <row r="18" spans="1:13" ht="25.5" customHeight="1">
      <c r="A18" s="64"/>
      <c r="B18" s="170" t="s">
        <v>122</v>
      </c>
      <c r="C18" s="626" t="str">
        <f>Translations!$B$315</f>
        <v>W przypadku stosowania paliwa alternatywnego (w tym biopaliwa) należy przedstawić proponowany wskaźnik emisji oraz wartość opałową, które zostaną wykorzystane, oraz uzasadnić zastosowaną metodykę.</v>
      </c>
      <c r="D18" s="626"/>
      <c r="E18" s="626"/>
      <c r="F18" s="626"/>
      <c r="G18" s="626"/>
      <c r="H18" s="626"/>
      <c r="I18" s="626"/>
      <c r="J18" s="626"/>
      <c r="K18" s="626"/>
      <c r="L18" s="626"/>
      <c r="M18" s="392"/>
    </row>
    <row r="19" spans="2:13" ht="12.75">
      <c r="B19" s="245"/>
      <c r="C19" s="173"/>
      <c r="D19" s="173"/>
      <c r="E19" s="252"/>
      <c r="F19" s="252"/>
      <c r="G19" s="253"/>
      <c r="H19" s="245"/>
      <c r="I19" s="245"/>
      <c r="J19" s="245"/>
      <c r="K19" s="245"/>
      <c r="L19" s="245"/>
      <c r="M19" s="245"/>
    </row>
    <row r="20" spans="1:13" ht="12.75">
      <c r="A20" s="64"/>
      <c r="B20" s="245"/>
      <c r="C20" s="691"/>
      <c r="D20" s="692"/>
      <c r="E20" s="692"/>
      <c r="F20" s="692"/>
      <c r="G20" s="692"/>
      <c r="H20" s="692"/>
      <c r="I20" s="692"/>
      <c r="J20" s="692"/>
      <c r="K20" s="692"/>
      <c r="L20" s="692"/>
      <c r="M20" s="693"/>
    </row>
    <row r="21" spans="1:13" ht="12.75">
      <c r="A21" s="64"/>
      <c r="B21" s="245"/>
      <c r="C21" s="249"/>
      <c r="D21" s="249"/>
      <c r="E21" s="249"/>
      <c r="F21" s="249"/>
      <c r="G21" s="249"/>
      <c r="H21" s="249"/>
      <c r="I21" s="249"/>
      <c r="J21" s="249"/>
      <c r="K21" s="249"/>
      <c r="L21" s="249"/>
      <c r="M21" s="249"/>
    </row>
    <row r="22" spans="1:13" ht="12.75">
      <c r="A22" s="64"/>
      <c r="B22" s="245"/>
      <c r="C22" s="694" t="str">
        <f>Translations!$B$317</f>
        <v>&lt;&lt;&lt;Proszę kliknąć tutaj, aby przejść do pkt 11 „Zarządzanie” &gt;&gt;&gt;</v>
      </c>
      <c r="D22" s="694"/>
      <c r="E22" s="694"/>
      <c r="F22" s="694"/>
      <c r="G22" s="694"/>
      <c r="H22" s="694"/>
      <c r="I22" s="694"/>
      <c r="J22" s="249"/>
      <c r="K22" s="249"/>
      <c r="L22" s="249"/>
      <c r="M22" s="249"/>
    </row>
    <row r="23" spans="2:13" ht="14.25" customHeight="1">
      <c r="B23" s="245"/>
      <c r="C23" s="173"/>
      <c r="D23" s="173"/>
      <c r="E23" s="252"/>
      <c r="F23" s="252"/>
      <c r="G23" s="253"/>
      <c r="H23" s="245"/>
      <c r="I23" s="245"/>
      <c r="J23" s="245"/>
      <c r="K23" s="245"/>
      <c r="L23" s="245"/>
      <c r="M23" s="245"/>
    </row>
    <row r="24" spans="2:13" ht="15.75">
      <c r="B24" s="118">
        <v>10</v>
      </c>
      <c r="C24" s="118" t="str">
        <f>Translations!$B$14</f>
        <v>Luki w danych</v>
      </c>
      <c r="D24" s="118"/>
      <c r="E24" s="118"/>
      <c r="F24" s="118"/>
      <c r="G24" s="118"/>
      <c r="H24" s="118"/>
      <c r="I24" s="118"/>
      <c r="J24" s="118"/>
      <c r="K24" s="118"/>
      <c r="L24" s="118"/>
      <c r="M24" s="118"/>
    </row>
    <row r="26" spans="1:14" s="103" customFormat="1" ht="38.25" customHeight="1">
      <c r="A26" s="5"/>
      <c r="C26" s="701" t="str">
        <f>Translations!$B$318</f>
        <v>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v>
      </c>
      <c r="D26" s="701"/>
      <c r="E26" s="701"/>
      <c r="F26" s="701"/>
      <c r="G26" s="701"/>
      <c r="H26" s="701"/>
      <c r="I26" s="701"/>
      <c r="J26" s="701"/>
      <c r="K26" s="701"/>
      <c r="L26" s="701"/>
      <c r="M26" s="701"/>
      <c r="N26" s="81"/>
    </row>
    <row r="27" spans="2:13" ht="28.5" customHeight="1">
      <c r="B27" s="170" t="s">
        <v>114</v>
      </c>
      <c r="C27" s="695" t="str">
        <f>Translations!$B$319</f>
        <v>Proszę podać krótki opis metody stosowanej do oszacowania zużycia paliwa w przypadku braku danych zgodnie z warunkami określonymi powyżej.</v>
      </c>
      <c r="D27" s="695"/>
      <c r="E27" s="695"/>
      <c r="F27" s="695"/>
      <c r="G27" s="695"/>
      <c r="H27" s="695"/>
      <c r="I27" s="695"/>
      <c r="J27" s="695"/>
      <c r="K27" s="695"/>
      <c r="L27" s="695"/>
      <c r="M27" s="695"/>
    </row>
    <row r="28" spans="2:13" ht="52.5" customHeight="1">
      <c r="B28" s="171"/>
      <c r="C28" s="565"/>
      <c r="D28" s="599"/>
      <c r="E28" s="599"/>
      <c r="F28" s="599"/>
      <c r="G28" s="599"/>
      <c r="H28" s="599"/>
      <c r="I28" s="599"/>
      <c r="J28" s="599"/>
      <c r="K28" s="599"/>
      <c r="L28" s="599"/>
      <c r="M28" s="600"/>
    </row>
    <row r="29" ht="12.75">
      <c r="B29" s="171"/>
    </row>
    <row r="30" spans="2:14" s="103" customFormat="1" ht="42" customHeight="1">
      <c r="B30" s="170" t="s">
        <v>117</v>
      </c>
      <c r="C30" s="621" t="str">
        <f>Translations!$B$320</f>
        <v>Jeżeli dane zastępcze nie mogą zostać określone na podstawie metody opisanej w pkt 10(a), wielkość emisji można oszacować na podstawie zużycia paliwa określonego z zastosowaniem narzędzia, o którym mowa w art. 54 ust. 2 rozporządzenia MRR. Proszę podać, jakie narzędzie zatwierdzone przez Komisję zastosowano w tym przypadku:</v>
      </c>
      <c r="D30" s="621"/>
      <c r="E30" s="621"/>
      <c r="F30" s="621"/>
      <c r="G30" s="621"/>
      <c r="H30" s="621"/>
      <c r="I30" s="621"/>
      <c r="J30" s="621"/>
      <c r="K30" s="621"/>
      <c r="L30" s="621"/>
      <c r="M30" s="570"/>
      <c r="N30" s="81"/>
    </row>
    <row r="31" spans="2:8" ht="12.75">
      <c r="B31" s="171"/>
      <c r="C31" s="591" t="s">
        <v>623</v>
      </c>
      <c r="D31" s="592"/>
      <c r="E31" s="592"/>
      <c r="F31" s="592"/>
      <c r="G31" s="592"/>
      <c r="H31" s="593"/>
    </row>
    <row r="33" spans="2:14" s="103" customFormat="1" ht="29.25" customHeight="1">
      <c r="B33" s="170" t="s">
        <v>122</v>
      </c>
      <c r="C33" s="700" t="str">
        <f>Translations!$B$321</f>
        <v>W stosownych przypadkach proszę przedstawić krótki opis metodyki postępowania z lukami w danych w odniesieniu do parametrów innych niż zużycie paliwa.</v>
      </c>
      <c r="D33" s="700"/>
      <c r="E33" s="700"/>
      <c r="F33" s="700"/>
      <c r="G33" s="700"/>
      <c r="H33" s="700"/>
      <c r="I33" s="700"/>
      <c r="J33" s="700"/>
      <c r="K33" s="700"/>
      <c r="L33" s="700"/>
      <c r="M33" s="700"/>
      <c r="N33" s="81"/>
    </row>
    <row r="34" spans="2:13" ht="52.5" customHeight="1">
      <c r="B34" s="171"/>
      <c r="C34" s="565"/>
      <c r="D34" s="599"/>
      <c r="E34" s="599"/>
      <c r="F34" s="599"/>
      <c r="G34" s="599"/>
      <c r="H34" s="599"/>
      <c r="I34" s="599"/>
      <c r="J34" s="599"/>
      <c r="K34" s="599"/>
      <c r="L34" s="599"/>
      <c r="M34" s="600"/>
    </row>
    <row r="36" spans="3:9" ht="12.75">
      <c r="C36" s="522" t="str">
        <f>Translations!$B$317</f>
        <v>&lt;&lt;&lt;Proszę kliknąć tutaj, aby przejść do pkt 11 „Zarządzanie” &gt;&gt;&gt;</v>
      </c>
      <c r="D36" s="522"/>
      <c r="E36" s="522"/>
      <c r="F36" s="522"/>
      <c r="G36" s="522"/>
      <c r="H36" s="522"/>
      <c r="I36" s="522"/>
    </row>
    <row r="38" ht="24" customHeight="1"/>
  </sheetData>
  <sheetProtection sheet="1" objects="1" scenarios="1" formatCells="0" formatColumns="0" formatRows="0"/>
  <mergeCells count="25">
    <mergeCell ref="C33:M33"/>
    <mergeCell ref="C34:M34"/>
    <mergeCell ref="C36:I36"/>
    <mergeCell ref="C8:M8"/>
    <mergeCell ref="F14:G14"/>
    <mergeCell ref="F13:G13"/>
    <mergeCell ref="C11:M11"/>
    <mergeCell ref="C26:M26"/>
    <mergeCell ref="C18:M18"/>
    <mergeCell ref="C31:H31"/>
    <mergeCell ref="C2:M2"/>
    <mergeCell ref="C27:M27"/>
    <mergeCell ref="C28:M28"/>
    <mergeCell ref="C13:E13"/>
    <mergeCell ref="C14:E14"/>
    <mergeCell ref="C15:E15"/>
    <mergeCell ref="C16:E16"/>
    <mergeCell ref="C7:M7"/>
    <mergeCell ref="C30:M30"/>
    <mergeCell ref="C6:M6"/>
    <mergeCell ref="F16:G16"/>
    <mergeCell ref="F15:G15"/>
    <mergeCell ref="C20:M20"/>
    <mergeCell ref="C9:H9"/>
    <mergeCell ref="C22:I22"/>
  </mergeCells>
  <conditionalFormatting sqref="C9 H14:H16 C20">
    <cfRule type="expression" priority="1" dxfId="1"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 ref="C22:I22" location="Zarządzanie!A1" display="Zarządzanie!A1"/>
    <hyperlink ref="C36:I36" location="Zarządzanie!A1" display="Zarządzanie!A1"/>
  </hyperlinks>
  <printOptions/>
  <pageMargins left="0.7874015748031497" right="0.7874015748031497" top="0.7874015748031497" bottom="0.7874015748031497" header="0.3937007874015748" footer="0.3937007874015748"/>
  <pageSetup fitToHeight="3" fitToWidth="1" horizontalDpi="300" verticalDpi="300" orientation="portrait" paperSize="9" scale="6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1"/>
  <sheetViews>
    <sheetView showGridLines="0" view="pageBreakPreview" zoomScaleSheetLayoutView="100" zoomScalePageLayoutView="0" workbookViewId="0" topLeftCell="A1">
      <selection activeCell="A55" sqref="A55"/>
    </sheetView>
  </sheetViews>
  <sheetFormatPr defaultColWidth="9.140625" defaultRowHeight="12.75"/>
  <cols>
    <col min="1" max="1" width="3.140625" style="307" customWidth="1"/>
    <col min="2" max="2" width="5.28125" style="257" customWidth="1"/>
    <col min="3" max="3" width="9.00390625" style="26" customWidth="1"/>
    <col min="4" max="4" width="10.7109375" style="26" customWidth="1"/>
    <col min="5" max="5" width="13.140625" style="26" customWidth="1"/>
    <col min="6" max="6" width="13.28125" style="26" customWidth="1"/>
    <col min="7" max="7" width="14.421875" style="26" customWidth="1"/>
    <col min="8" max="8" width="12.28125" style="26" customWidth="1"/>
    <col min="9" max="9" width="13.421875" style="26" customWidth="1"/>
    <col min="10" max="10" width="14.57421875" style="26" customWidth="1"/>
    <col min="11" max="16384" width="9.140625" style="26" customWidth="1"/>
  </cols>
  <sheetData>
    <row r="2" spans="2:10" ht="33.75" customHeight="1">
      <c r="B2" s="714" t="str">
        <f>Translations!$B$322</f>
        <v>OPIS PROCEDUR ZARZĄDZANIA DANYMI I DZIAŁAŃ KONTROLNYCH</v>
      </c>
      <c r="C2" s="714"/>
      <c r="D2" s="714"/>
      <c r="E2" s="714"/>
      <c r="F2" s="714"/>
      <c r="G2" s="714"/>
      <c r="H2" s="714"/>
      <c r="I2" s="714"/>
      <c r="J2" s="714"/>
    </row>
    <row r="4" spans="2:10" ht="15.75">
      <c r="B4" s="254">
        <v>11</v>
      </c>
      <c r="C4" s="255" t="str">
        <f>Translations!$B$15</f>
        <v>Zarządzanie</v>
      </c>
      <c r="D4" s="255"/>
      <c r="E4" s="255"/>
      <c r="F4" s="255"/>
      <c r="G4" s="255"/>
      <c r="H4" s="255"/>
      <c r="I4" s="255"/>
      <c r="J4" s="255"/>
    </row>
    <row r="5" spans="2:10" ht="12.75">
      <c r="B5" s="256"/>
      <c r="C5" s="103"/>
      <c r="D5" s="103"/>
      <c r="E5" s="103"/>
      <c r="F5" s="103"/>
      <c r="G5" s="103"/>
      <c r="H5" s="103"/>
      <c r="I5" s="103"/>
      <c r="J5" s="103"/>
    </row>
    <row r="6" spans="2:10" ht="12.75">
      <c r="B6" s="56" t="s">
        <v>114</v>
      </c>
      <c r="C6" s="433" t="str">
        <f>Translations!$B$323</f>
        <v>Proszę określić obowiązki w zakresie monitorowania i raportowania (art. 61 rozporządzenia MRR).</v>
      </c>
      <c r="D6" s="433"/>
      <c r="E6" s="433"/>
      <c r="F6" s="433"/>
      <c r="G6" s="433"/>
      <c r="H6" s="433"/>
      <c r="I6" s="433"/>
      <c r="J6" s="433"/>
    </row>
    <row r="7" spans="2:10" ht="51" customHeight="1">
      <c r="B7" s="48"/>
      <c r="C7" s="493" t="str">
        <f>Translations!$B$324</f>
        <v>Proszę określić właściwe stanowiska i przedstawić zwięźle ich rolę w zakresie monitorowania i raportowania. Należy wymienić poniżej jedynie stanowiska związane z ogólną odpowiedzialnością i najważniejszymi funkcjami (tj. których zakres nie obejmuje obowiązków przekazywanych tymczasowo)Poniżej należy wymienić wyłącznie osoby, które mają najszerszy zakres odpowiedzialności oraz osoby pełniące inne ważne funkcje (tj. nie należy wymieniać osób pełniących obowiązki tymczasowo).</v>
      </c>
      <c r="D7" s="493"/>
      <c r="E7" s="493"/>
      <c r="F7" s="493"/>
      <c r="G7" s="493"/>
      <c r="H7" s="493"/>
      <c r="I7" s="493"/>
      <c r="J7" s="493"/>
    </row>
    <row r="8" spans="2:10" ht="12.75">
      <c r="B8" s="48"/>
      <c r="C8" s="710" t="str">
        <f>Translations!$B$325</f>
        <v>Można je przedstawić za pomocą diagramu drzewka lub schematu organizacyjnego dołączonego do składanych dokumentów.</v>
      </c>
      <c r="D8" s="710"/>
      <c r="E8" s="710"/>
      <c r="F8" s="710"/>
      <c r="G8" s="710"/>
      <c r="H8" s="710"/>
      <c r="I8" s="710"/>
      <c r="J8" s="710"/>
    </row>
    <row r="9" spans="3:10" ht="12.75">
      <c r="C9" s="715" t="str">
        <f>Translations!$B$326</f>
        <v>Nazwa stanowiska</v>
      </c>
      <c r="D9" s="716"/>
      <c r="E9" s="717"/>
      <c r="F9" s="715" t="str">
        <f>Translations!$B$327</f>
        <v>Zakres obowiązków</v>
      </c>
      <c r="G9" s="716"/>
      <c r="H9" s="716"/>
      <c r="I9" s="716"/>
      <c r="J9" s="717"/>
    </row>
    <row r="10" spans="3:10" ht="12.75">
      <c r="C10" s="591"/>
      <c r="D10" s="592"/>
      <c r="E10" s="593"/>
      <c r="F10" s="591"/>
      <c r="G10" s="592"/>
      <c r="H10" s="592"/>
      <c r="I10" s="592"/>
      <c r="J10" s="593"/>
    </row>
    <row r="11" spans="3:10" ht="12.75">
      <c r="C11" s="591"/>
      <c r="D11" s="592"/>
      <c r="E11" s="593"/>
      <c r="F11" s="591"/>
      <c r="G11" s="592"/>
      <c r="H11" s="592"/>
      <c r="I11" s="592"/>
      <c r="J11" s="593"/>
    </row>
    <row r="12" spans="3:10" ht="12.75">
      <c r="C12" s="591"/>
      <c r="D12" s="592"/>
      <c r="E12" s="593"/>
      <c r="F12" s="591"/>
      <c r="G12" s="592"/>
      <c r="H12" s="592"/>
      <c r="I12" s="592"/>
      <c r="J12" s="593"/>
    </row>
    <row r="13" spans="3:10" ht="12.75">
      <c r="C13" s="591"/>
      <c r="D13" s="592"/>
      <c r="E13" s="593"/>
      <c r="F13" s="591"/>
      <c r="G13" s="592"/>
      <c r="H13" s="592"/>
      <c r="I13" s="592"/>
      <c r="J13" s="593"/>
    </row>
    <row r="14" spans="3:10" ht="12.75">
      <c r="C14" s="591"/>
      <c r="D14" s="592"/>
      <c r="E14" s="593"/>
      <c r="F14" s="591"/>
      <c r="G14" s="592"/>
      <c r="H14" s="592"/>
      <c r="I14" s="592"/>
      <c r="J14" s="593"/>
    </row>
    <row r="15" spans="2:10" ht="12.75">
      <c r="B15" s="256"/>
      <c r="C15" s="103"/>
      <c r="D15" s="103"/>
      <c r="E15" s="103"/>
      <c r="F15" s="103"/>
      <c r="G15" s="103"/>
      <c r="H15" s="103"/>
      <c r="I15" s="103"/>
      <c r="J15" s="103"/>
    </row>
    <row r="16" spans="2:10" ht="38.25" customHeight="1">
      <c r="B16" s="97" t="s">
        <v>117</v>
      </c>
      <c r="C16" s="489" t="str">
        <f>Translations!$B$328</f>
        <v>Proszę podać szczegółowe informacje dotyczące procedury przydziału obowiązków oraz kompetencji personelu odpowiedzialnego za monitorowanie i raportowanie zgodnie z art. 58 ust. 3 lit. c) rozporządzenia MRR.</v>
      </c>
      <c r="D16" s="480"/>
      <c r="E16" s="480"/>
      <c r="F16" s="480"/>
      <c r="G16" s="480"/>
      <c r="H16" s="480"/>
      <c r="I16" s="480"/>
      <c r="J16" s="480"/>
    </row>
    <row r="17" spans="2:10" ht="36" customHeight="1">
      <c r="B17" s="97"/>
      <c r="C17" s="506" t="str">
        <f>Translations!$B$329</f>
        <v>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v>
      </c>
      <c r="D17" s="506"/>
      <c r="E17" s="506"/>
      <c r="F17" s="506"/>
      <c r="G17" s="506"/>
      <c r="H17" s="506"/>
      <c r="I17" s="506"/>
      <c r="J17" s="506"/>
    </row>
    <row r="18" spans="2:10" ht="12.75">
      <c r="B18" s="147"/>
      <c r="C18" s="537" t="str">
        <f>Translations!$B$194</f>
        <v>Nazwa procedury</v>
      </c>
      <c r="D18" s="538"/>
      <c r="E18" s="591"/>
      <c r="F18" s="592"/>
      <c r="G18" s="592"/>
      <c r="H18" s="592"/>
      <c r="I18" s="592"/>
      <c r="J18" s="593"/>
    </row>
    <row r="19" spans="2:10" ht="12.75">
      <c r="B19" s="147"/>
      <c r="C19" s="537" t="str">
        <f>Translations!$B$195</f>
        <v>Oznaczenie procedury</v>
      </c>
      <c r="D19" s="538"/>
      <c r="E19" s="591"/>
      <c r="F19" s="592"/>
      <c r="G19" s="592"/>
      <c r="H19" s="592"/>
      <c r="I19" s="592"/>
      <c r="J19" s="593"/>
    </row>
    <row r="20" spans="2:10" ht="54" customHeight="1">
      <c r="B20" s="147"/>
      <c r="C20" s="537" t="str">
        <f>Translations!$B$197</f>
        <v>Krótki opis procedury</v>
      </c>
      <c r="D20" s="538"/>
      <c r="E20" s="591"/>
      <c r="F20" s="592"/>
      <c r="G20" s="592"/>
      <c r="H20" s="592"/>
      <c r="I20" s="592"/>
      <c r="J20" s="593"/>
    </row>
    <row r="21" spans="2:10" ht="51" customHeight="1">
      <c r="B21" s="147"/>
      <c r="C21" s="537" t="str">
        <f>Translations!$B$198</f>
        <v>Stanowisko lub departament odpowiedzialny za zarządzanie danymi</v>
      </c>
      <c r="D21" s="538"/>
      <c r="E21" s="591"/>
      <c r="F21" s="592"/>
      <c r="G21" s="592"/>
      <c r="H21" s="592"/>
      <c r="I21" s="592"/>
      <c r="J21" s="593"/>
    </row>
    <row r="22" spans="2:10" ht="25.5" customHeight="1">
      <c r="B22" s="147"/>
      <c r="C22" s="537" t="str">
        <f>Translations!$B$199</f>
        <v>Miejsce przechowywania danych</v>
      </c>
      <c r="D22" s="538"/>
      <c r="E22" s="591"/>
      <c r="F22" s="592"/>
      <c r="G22" s="592"/>
      <c r="H22" s="592"/>
      <c r="I22" s="592"/>
      <c r="J22" s="593"/>
    </row>
    <row r="23" spans="2:10" ht="25.5" customHeight="1">
      <c r="B23" s="147"/>
      <c r="C23" s="537" t="str">
        <f>Translations!$B$233</f>
        <v>Nazwa stosowanego systemu (jeżeli dotyczy)</v>
      </c>
      <c r="D23" s="538"/>
      <c r="E23" s="595"/>
      <c r="F23" s="711"/>
      <c r="G23" s="711"/>
      <c r="H23" s="711"/>
      <c r="I23" s="711"/>
      <c r="J23" s="596"/>
    </row>
    <row r="24" spans="2:6" ht="12.75">
      <c r="B24" s="256"/>
      <c r="C24" s="249"/>
      <c r="D24" s="249"/>
      <c r="E24" s="249"/>
      <c r="F24" s="249"/>
    </row>
    <row r="25" spans="2:10" ht="38.25" customHeight="1">
      <c r="B25" s="97" t="s">
        <v>122</v>
      </c>
      <c r="C25" s="480" t="str">
        <f>Translations!$B$330</f>
        <v>Proszę podać szczegółowe informacje dotyczące procedury regularnej oceny adekwatności planu monitorowania, obejmujące przede wszystkim wszelkie ewentualne środki udoskonalenia metodyki monitorowania.</v>
      </c>
      <c r="D25" s="480"/>
      <c r="E25" s="480"/>
      <c r="F25" s="480"/>
      <c r="G25" s="480"/>
      <c r="H25" s="480"/>
      <c r="I25" s="480"/>
      <c r="J25" s="480"/>
    </row>
    <row r="26" spans="2:10" ht="48" customHeight="1">
      <c r="B26" s="97"/>
      <c r="C26" s="506" t="str">
        <f>Translations!$B$331</f>
        <v>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v>
      </c>
      <c r="D26" s="506"/>
      <c r="E26" s="506"/>
      <c r="F26" s="506"/>
      <c r="G26" s="506"/>
      <c r="H26" s="506"/>
      <c r="I26" s="506"/>
      <c r="J26" s="506"/>
    </row>
    <row r="27" spans="2:10" ht="12.75">
      <c r="B27" s="147"/>
      <c r="C27" s="537" t="str">
        <f>Translations!$B$194</f>
        <v>Nazwa procedury</v>
      </c>
      <c r="D27" s="538"/>
      <c r="E27" s="591"/>
      <c r="F27" s="592"/>
      <c r="G27" s="592"/>
      <c r="H27" s="592"/>
      <c r="I27" s="592"/>
      <c r="J27" s="593"/>
    </row>
    <row r="28" spans="2:10" ht="12.75">
      <c r="B28" s="147"/>
      <c r="C28" s="537" t="str">
        <f>Translations!$B$195</f>
        <v>Oznaczenie procedury</v>
      </c>
      <c r="D28" s="538"/>
      <c r="E28" s="591"/>
      <c r="F28" s="592"/>
      <c r="G28" s="592"/>
      <c r="H28" s="592"/>
      <c r="I28" s="592"/>
      <c r="J28" s="593"/>
    </row>
    <row r="29" spans="2:10" ht="54" customHeight="1">
      <c r="B29" s="147"/>
      <c r="C29" s="537" t="str">
        <f>Translations!$B$197</f>
        <v>Krótki opis procedury</v>
      </c>
      <c r="D29" s="538"/>
      <c r="E29" s="591"/>
      <c r="F29" s="592"/>
      <c r="G29" s="592"/>
      <c r="H29" s="592"/>
      <c r="I29" s="592"/>
      <c r="J29" s="593"/>
    </row>
    <row r="30" spans="2:10" ht="51" customHeight="1">
      <c r="B30" s="147"/>
      <c r="C30" s="537" t="str">
        <f>Translations!$B$198</f>
        <v>Stanowisko lub departament odpowiedzialny za zarządzanie danymi</v>
      </c>
      <c r="D30" s="538"/>
      <c r="E30" s="591"/>
      <c r="F30" s="592"/>
      <c r="G30" s="592"/>
      <c r="H30" s="592"/>
      <c r="I30" s="592"/>
      <c r="J30" s="593"/>
    </row>
    <row r="31" spans="2:10" ht="25.5" customHeight="1">
      <c r="B31" s="147"/>
      <c r="C31" s="537" t="str">
        <f>Translations!$B$199</f>
        <v>Miejsce przechowywania danych</v>
      </c>
      <c r="D31" s="538"/>
      <c r="E31" s="591"/>
      <c r="F31" s="592"/>
      <c r="G31" s="592"/>
      <c r="H31" s="592"/>
      <c r="I31" s="592"/>
      <c r="J31" s="593"/>
    </row>
    <row r="32" spans="2:10" ht="29.25" customHeight="1">
      <c r="B32" s="147"/>
      <c r="C32" s="537" t="str">
        <f>Translations!$B$233</f>
        <v>Nazwa stosowanego systemu (jeżeli dotyczy)</v>
      </c>
      <c r="D32" s="538"/>
      <c r="E32" s="595"/>
      <c r="F32" s="711"/>
      <c r="G32" s="711"/>
      <c r="H32" s="711"/>
      <c r="I32" s="711"/>
      <c r="J32" s="596"/>
    </row>
    <row r="33" spans="2:6" ht="12.75">
      <c r="B33" s="256"/>
      <c r="C33" s="249"/>
      <c r="D33" s="249"/>
      <c r="E33" s="249"/>
      <c r="F33" s="249"/>
    </row>
    <row r="34" spans="2:10" ht="15.75">
      <c r="B34" s="254">
        <v>12</v>
      </c>
      <c r="C34" s="255" t="str">
        <f>Translations!$B$16</f>
        <v>Działania w zakresie przepływu danych</v>
      </c>
      <c r="D34" s="255"/>
      <c r="E34" s="255"/>
      <c r="F34" s="255"/>
      <c r="G34" s="255"/>
      <c r="H34" s="255"/>
      <c r="I34" s="255"/>
      <c r="J34" s="255"/>
    </row>
    <row r="35" spans="2:6" ht="15" customHeight="1">
      <c r="B35" s="256"/>
      <c r="C35" s="249"/>
      <c r="D35" s="249"/>
      <c r="E35" s="249"/>
      <c r="F35" s="249"/>
    </row>
    <row r="36" spans="2:10" ht="38.25" customHeight="1">
      <c r="B36" s="97" t="s">
        <v>114</v>
      </c>
      <c r="C36" s="480" t="str">
        <f>Translations!$B$332</f>
        <v>Proszę podać szczegółowe informacje o procedurach dotyczących działań w zakresie przepływu danych, gwarantujących, że dane przekazywane w ramach EU ETS nie zawierają nieprawidłowości i są zgodne z zatwierdzonym planem i rozporządzeniem.</v>
      </c>
      <c r="D36" s="480"/>
      <c r="E36" s="480"/>
      <c r="F36" s="480"/>
      <c r="G36" s="480"/>
      <c r="H36" s="480"/>
      <c r="I36" s="480"/>
      <c r="J36" s="480"/>
    </row>
    <row r="37" spans="1:11" s="57" customFormat="1" ht="51" customHeight="1">
      <c r="A37" s="307"/>
      <c r="B37" s="52"/>
      <c r="C37" s="718" t="str">
        <f>Translations!$B$333</f>
        <v>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v>
      </c>
      <c r="D37" s="389"/>
      <c r="E37" s="389"/>
      <c r="F37" s="389"/>
      <c r="G37" s="389"/>
      <c r="H37" s="389"/>
      <c r="I37" s="389"/>
      <c r="J37" s="389"/>
      <c r="K37" s="306"/>
    </row>
    <row r="38" spans="1:11" s="57" customFormat="1" ht="63.75" customHeight="1">
      <c r="A38" s="307"/>
      <c r="B38" s="52"/>
      <c r="C38" s="718" t="str">
        <f>Translations!$B$334</f>
        <v>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v>
      </c>
      <c r="D38" s="389"/>
      <c r="E38" s="389"/>
      <c r="F38" s="389"/>
      <c r="G38" s="389"/>
      <c r="H38" s="389"/>
      <c r="I38" s="389"/>
      <c r="J38" s="389"/>
      <c r="K38" s="306"/>
    </row>
    <row r="39" spans="1:11" s="57" customFormat="1" ht="4.5" customHeight="1">
      <c r="A39" s="307"/>
      <c r="B39" s="52"/>
      <c r="C39" s="212"/>
      <c r="D39" s="303"/>
      <c r="E39" s="304"/>
      <c r="F39" s="304"/>
      <c r="G39" s="304"/>
      <c r="H39" s="304"/>
      <c r="I39" s="304"/>
      <c r="J39" s="304"/>
      <c r="K39" s="305"/>
    </row>
    <row r="40" spans="1:11" s="57" customFormat="1" ht="12.75" customHeight="1">
      <c r="A40" s="307"/>
      <c r="B40" s="52"/>
      <c r="C40" s="712" t="str">
        <f>Translations!$B$194</f>
        <v>Nazwa procedury</v>
      </c>
      <c r="D40" s="713"/>
      <c r="E40" s="591"/>
      <c r="F40" s="592"/>
      <c r="G40" s="592"/>
      <c r="H40" s="592"/>
      <c r="I40" s="592"/>
      <c r="J40" s="593"/>
      <c r="K40" s="43"/>
    </row>
    <row r="41" spans="1:11" s="57" customFormat="1" ht="12.75" customHeight="1">
      <c r="A41" s="307"/>
      <c r="B41" s="52"/>
      <c r="C41" s="712" t="str">
        <f>Translations!$B$195</f>
        <v>Oznaczenie procedury</v>
      </c>
      <c r="D41" s="713"/>
      <c r="E41" s="591"/>
      <c r="F41" s="592"/>
      <c r="G41" s="592"/>
      <c r="H41" s="592"/>
      <c r="I41" s="592"/>
      <c r="J41" s="593"/>
      <c r="K41" s="43"/>
    </row>
    <row r="42" spans="1:11" s="57" customFormat="1" ht="12.75" customHeight="1">
      <c r="A42" s="307"/>
      <c r="B42" s="52"/>
      <c r="C42" s="712" t="str">
        <f>Translations!$B$335</f>
        <v>Odniesienie do wykresu (w stosownych przypadkach):</v>
      </c>
      <c r="D42" s="713"/>
      <c r="E42" s="591"/>
      <c r="F42" s="592"/>
      <c r="G42" s="592"/>
      <c r="H42" s="592"/>
      <c r="I42" s="592"/>
      <c r="J42" s="593"/>
      <c r="K42" s="43"/>
    </row>
    <row r="43" spans="1:11" s="57" customFormat="1" ht="38.25" customHeight="1">
      <c r="A43" s="307"/>
      <c r="B43" s="52"/>
      <c r="C43" s="722" t="str">
        <f>Translations!$B$197</f>
        <v>Krótki opis procedury</v>
      </c>
      <c r="D43" s="723"/>
      <c r="E43" s="719"/>
      <c r="F43" s="720"/>
      <c r="G43" s="720"/>
      <c r="H43" s="720"/>
      <c r="I43" s="720"/>
      <c r="J43" s="721"/>
      <c r="K43" s="43"/>
    </row>
    <row r="44" spans="1:11" s="57" customFormat="1" ht="63.75" customHeight="1">
      <c r="A44" s="307"/>
      <c r="B44" s="52"/>
      <c r="C44" s="712" t="str">
        <f>Translations!$B$336</f>
        <v>Stanowisko lub departament odpowiedzialny za procedurę i wytworzone dane</v>
      </c>
      <c r="D44" s="713"/>
      <c r="E44" s="591"/>
      <c r="F44" s="592"/>
      <c r="G44" s="592"/>
      <c r="H44" s="592"/>
      <c r="I44" s="592"/>
      <c r="J44" s="593"/>
      <c r="K44" s="43"/>
    </row>
    <row r="45" spans="1:11" s="57" customFormat="1" ht="25.5" customHeight="1">
      <c r="A45" s="307"/>
      <c r="B45" s="52"/>
      <c r="C45" s="712" t="str">
        <f>Translations!$B$199</f>
        <v>Miejsce przechowywania danych</v>
      </c>
      <c r="D45" s="713"/>
      <c r="E45" s="591"/>
      <c r="F45" s="592"/>
      <c r="G45" s="592"/>
      <c r="H45" s="592"/>
      <c r="I45" s="592"/>
      <c r="J45" s="593"/>
      <c r="K45" s="43"/>
    </row>
    <row r="46" spans="1:11" s="57" customFormat="1" ht="51" customHeight="1">
      <c r="A46" s="307"/>
      <c r="B46" s="52"/>
      <c r="C46" s="712" t="str">
        <f>Translations!$B$337</f>
        <v>Nazwa stosowanego systemu informatycznego (w stosownych przypadkach)</v>
      </c>
      <c r="D46" s="713"/>
      <c r="E46" s="591"/>
      <c r="F46" s="592"/>
      <c r="G46" s="592"/>
      <c r="H46" s="592"/>
      <c r="I46" s="592"/>
      <c r="J46" s="593"/>
      <c r="K46" s="43"/>
    </row>
    <row r="47" spans="1:11" s="57" customFormat="1" ht="38.25" customHeight="1">
      <c r="A47" s="307"/>
      <c r="B47" s="52"/>
      <c r="C47" s="712" t="str">
        <f>Translations!$B$338</f>
        <v>Wykaz stosowanych norm EN lub innych (w stosownych przypadkach)</v>
      </c>
      <c r="D47" s="713"/>
      <c r="E47" s="591"/>
      <c r="F47" s="592"/>
      <c r="G47" s="592"/>
      <c r="H47" s="592"/>
      <c r="I47" s="592"/>
      <c r="J47" s="593"/>
      <c r="K47" s="43"/>
    </row>
    <row r="48" spans="1:11" s="57" customFormat="1" ht="25.5" customHeight="1">
      <c r="A48" s="307"/>
      <c r="B48" s="52"/>
      <c r="C48" s="712" t="str">
        <f>Translations!$B$339</f>
        <v>Wykaz podstawowych źródeł danych</v>
      </c>
      <c r="D48" s="713"/>
      <c r="E48" s="591"/>
      <c r="F48" s="592"/>
      <c r="G48" s="592"/>
      <c r="H48" s="592"/>
      <c r="I48" s="592"/>
      <c r="J48" s="593"/>
      <c r="K48" s="43"/>
    </row>
    <row r="49" spans="1:11" s="57" customFormat="1" ht="38.25" customHeight="1">
      <c r="A49" s="307"/>
      <c r="B49" s="52"/>
      <c r="C49" s="712" t="str">
        <f>Translations!$B$340</f>
        <v>Opis stosownych etapów dla każdego działania w zakresie przepływu danych</v>
      </c>
      <c r="D49" s="713"/>
      <c r="E49" s="591"/>
      <c r="F49" s="592"/>
      <c r="G49" s="592"/>
      <c r="H49" s="592"/>
      <c r="I49" s="592"/>
      <c r="J49" s="593"/>
      <c r="K49" s="43"/>
    </row>
    <row r="50" spans="2:10" ht="12.75">
      <c r="B50" s="147"/>
      <c r="C50" s="258"/>
      <c r="D50" s="258"/>
      <c r="E50" s="253"/>
      <c r="F50" s="253"/>
      <c r="G50" s="253"/>
      <c r="H50" s="253"/>
      <c r="I50" s="253"/>
      <c r="J50" s="253"/>
    </row>
    <row r="51" spans="2:10" ht="38.25" customHeight="1">
      <c r="B51" s="209" t="s">
        <v>117</v>
      </c>
      <c r="C51" s="412" t="str">
        <f>Translations!$B$341</f>
        <v>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v>
      </c>
      <c r="D51" s="412"/>
      <c r="E51" s="412"/>
      <c r="F51" s="412"/>
      <c r="G51" s="412"/>
      <c r="H51" s="412"/>
      <c r="I51" s="412"/>
      <c r="J51" s="412"/>
    </row>
    <row r="52" spans="2:10" ht="12.75">
      <c r="B52" s="256"/>
      <c r="C52" s="710" t="str">
        <f>Translations!$B$283</f>
        <v>Proszę wprowadzić w poniższym polu odniesienie do pliku/dokumentu dołączonego do planu monitorowania.</v>
      </c>
      <c r="D52" s="710"/>
      <c r="E52" s="710"/>
      <c r="F52" s="710"/>
      <c r="G52" s="710"/>
      <c r="H52" s="710"/>
      <c r="I52" s="710"/>
      <c r="J52" s="710"/>
    </row>
    <row r="53" spans="2:7" ht="12.75">
      <c r="B53" s="256"/>
      <c r="C53" s="591"/>
      <c r="D53" s="592"/>
      <c r="E53" s="592"/>
      <c r="F53" s="592"/>
      <c r="G53" s="726"/>
    </row>
    <row r="54" spans="2:10" ht="12.75">
      <c r="B54" s="147"/>
      <c r="C54" s="258"/>
      <c r="D54" s="258"/>
      <c r="E54" s="253"/>
      <c r="F54" s="253"/>
      <c r="G54" s="253"/>
      <c r="H54" s="253"/>
      <c r="I54" s="253"/>
      <c r="J54" s="253"/>
    </row>
    <row r="55" spans="2:10" ht="15.75">
      <c r="B55" s="259">
        <v>13</v>
      </c>
      <c r="C55" s="260" t="str">
        <f>Translations!$B$342</f>
        <v>Działania kontrolne</v>
      </c>
      <c r="D55" s="260"/>
      <c r="E55" s="260"/>
      <c r="F55" s="260"/>
      <c r="G55" s="260"/>
      <c r="H55" s="260"/>
      <c r="I55" s="260"/>
      <c r="J55" s="260"/>
    </row>
    <row r="56" spans="2:10" ht="12.75">
      <c r="B56" s="147"/>
      <c r="C56" s="258"/>
      <c r="D56" s="258"/>
      <c r="E56" s="253"/>
      <c r="F56" s="253"/>
      <c r="G56" s="253"/>
      <c r="H56" s="253"/>
      <c r="I56" s="253"/>
      <c r="J56" s="253"/>
    </row>
    <row r="57" spans="2:10" ht="25.5" customHeight="1">
      <c r="B57" s="56" t="s">
        <v>114</v>
      </c>
      <c r="C57" s="489" t="str">
        <f>Translations!$B$343</f>
        <v>Proszę podać szczegółowe informacje dotyczące procedur stosowanych do oceny nieodłącznego ryzyka i ryzyka zawodności systemów kontroli wewnętrznej.</v>
      </c>
      <c r="D57" s="389"/>
      <c r="E57" s="389"/>
      <c r="F57" s="389"/>
      <c r="G57" s="389"/>
      <c r="H57" s="389"/>
      <c r="I57" s="389"/>
      <c r="J57" s="389"/>
    </row>
    <row r="58" spans="2:10" ht="25.5" customHeight="1">
      <c r="B58" s="147"/>
      <c r="C58" s="506" t="str">
        <f>Translations!$B$344</f>
        <v>W krótkim opisie należy określić, w jaki sposób prowadzi się ocenę ryzyka nieodłącznego („nieprawidłowości”) i ryzyka zawodności systemów kontroli wewnętrznej („pomyłki”) przy tworzeniu skutecznego systemu kontroli.</v>
      </c>
      <c r="D58" s="506"/>
      <c r="E58" s="506"/>
      <c r="F58" s="506"/>
      <c r="G58" s="506"/>
      <c r="H58" s="506"/>
      <c r="I58" s="506"/>
      <c r="J58" s="506"/>
    </row>
    <row r="59" spans="2:10" ht="12.75">
      <c r="B59" s="147"/>
      <c r="C59" s="537" t="str">
        <f>Translations!$B$194</f>
        <v>Nazwa procedury</v>
      </c>
      <c r="D59" s="538"/>
      <c r="E59" s="591"/>
      <c r="F59" s="592"/>
      <c r="G59" s="592"/>
      <c r="H59" s="592"/>
      <c r="I59" s="592"/>
      <c r="J59" s="593"/>
    </row>
    <row r="60" spans="2:10" ht="12.75" customHeight="1">
      <c r="B60" s="147"/>
      <c r="C60" s="537" t="str">
        <f>Translations!$B$195</f>
        <v>Oznaczenie procedury</v>
      </c>
      <c r="D60" s="538"/>
      <c r="E60" s="591"/>
      <c r="F60" s="592"/>
      <c r="G60" s="592"/>
      <c r="H60" s="592"/>
      <c r="I60" s="592"/>
      <c r="J60" s="593"/>
    </row>
    <row r="61" spans="2:10" ht="54" customHeight="1">
      <c r="B61" s="147"/>
      <c r="C61" s="537" t="str">
        <f>Translations!$B$197</f>
        <v>Krótki opis procedury</v>
      </c>
      <c r="D61" s="538"/>
      <c r="E61" s="591"/>
      <c r="F61" s="592"/>
      <c r="G61" s="592"/>
      <c r="H61" s="592"/>
      <c r="I61" s="592"/>
      <c r="J61" s="593"/>
    </row>
    <row r="62" spans="2:10" ht="51" customHeight="1">
      <c r="B62" s="147"/>
      <c r="C62" s="537" t="str">
        <f>Translations!$B$198</f>
        <v>Stanowisko lub departament odpowiedzialny za zarządzanie danymi</v>
      </c>
      <c r="D62" s="538"/>
      <c r="E62" s="591"/>
      <c r="F62" s="592"/>
      <c r="G62" s="592"/>
      <c r="H62" s="592"/>
      <c r="I62" s="592"/>
      <c r="J62" s="593"/>
    </row>
    <row r="63" spans="2:10" ht="25.5" customHeight="1">
      <c r="B63" s="147"/>
      <c r="C63" s="537" t="str">
        <f>Translations!$B$199</f>
        <v>Miejsce przechowywania danych</v>
      </c>
      <c r="D63" s="538"/>
      <c r="E63" s="591"/>
      <c r="F63" s="592"/>
      <c r="G63" s="592"/>
      <c r="H63" s="592"/>
      <c r="I63" s="592"/>
      <c r="J63" s="593"/>
    </row>
    <row r="64" spans="2:10" ht="25.5" customHeight="1">
      <c r="B64" s="147"/>
      <c r="C64" s="537" t="str">
        <f>Translations!$B$233</f>
        <v>Nazwa stosowanego systemu (jeżeli dotyczy)</v>
      </c>
      <c r="D64" s="538"/>
      <c r="E64" s="595"/>
      <c r="F64" s="711"/>
      <c r="G64" s="711"/>
      <c r="H64" s="711"/>
      <c r="I64" s="711"/>
      <c r="J64" s="596"/>
    </row>
    <row r="65" spans="2:10" ht="12.75">
      <c r="B65" s="147"/>
      <c r="C65" s="258"/>
      <c r="D65" s="258"/>
      <c r="E65" s="253"/>
      <c r="F65" s="253"/>
      <c r="G65" s="253"/>
      <c r="H65" s="253"/>
      <c r="I65" s="253"/>
      <c r="J65" s="253"/>
    </row>
    <row r="66" spans="2:10" ht="38.25" customHeight="1">
      <c r="B66" s="56" t="s">
        <v>117</v>
      </c>
      <c r="C66" s="489" t="str">
        <f>Translations!$B$345</f>
        <v>Proszę podać szczegółowe informacje dotyczące procedur stosowanych w celu zapewnienia jakości przyrządów pomiarowych i technologii informatycznej stosowanej w działaniach w zakresie przepływu danych.</v>
      </c>
      <c r="D66" s="389"/>
      <c r="E66" s="389"/>
      <c r="F66" s="389"/>
      <c r="G66" s="389"/>
      <c r="H66" s="389"/>
      <c r="I66" s="389"/>
      <c r="J66" s="389"/>
    </row>
    <row r="67" spans="2:10" ht="38.25" customHeight="1">
      <c r="B67" s="147"/>
      <c r="C67" s="506" t="str">
        <f>Translations!$B$346</f>
        <v>W krótkim opisie należy określić, w jaki sposób prowadzi się wzorcowanie lub regularne kontrole stosownych przyrządów pomiarowych oraz w jaki sposób dokonuje się testów i kontroli technologii informatycznej, w tym w odniesieniu do kontroli dostępu, kopii zapasowych, odzysku danych i ochrony.</v>
      </c>
      <c r="D67" s="506"/>
      <c r="E67" s="506"/>
      <c r="F67" s="506"/>
      <c r="G67" s="506"/>
      <c r="H67" s="506"/>
      <c r="I67" s="506"/>
      <c r="J67" s="506"/>
    </row>
    <row r="68" spans="2:10" ht="12.75">
      <c r="B68" s="147"/>
      <c r="C68" s="537" t="str">
        <f>Translations!$B$194</f>
        <v>Nazwa procedury</v>
      </c>
      <c r="D68" s="538"/>
      <c r="E68" s="591"/>
      <c r="F68" s="592"/>
      <c r="G68" s="592"/>
      <c r="H68" s="592"/>
      <c r="I68" s="592"/>
      <c r="J68" s="593"/>
    </row>
    <row r="69" spans="2:10" ht="12.75">
      <c r="B69" s="147"/>
      <c r="C69" s="537" t="str">
        <f>Translations!$B$195</f>
        <v>Oznaczenie procedury</v>
      </c>
      <c r="D69" s="538"/>
      <c r="E69" s="591"/>
      <c r="F69" s="592"/>
      <c r="G69" s="592"/>
      <c r="H69" s="592"/>
      <c r="I69" s="592"/>
      <c r="J69" s="593"/>
    </row>
    <row r="70" spans="2:10" ht="54.75" customHeight="1">
      <c r="B70" s="147"/>
      <c r="C70" s="537" t="str">
        <f>Translations!$B$197</f>
        <v>Krótki opis procedury</v>
      </c>
      <c r="D70" s="538"/>
      <c r="E70" s="591"/>
      <c r="F70" s="592"/>
      <c r="G70" s="592"/>
      <c r="H70" s="592"/>
      <c r="I70" s="592"/>
      <c r="J70" s="593"/>
    </row>
    <row r="71" spans="2:10" ht="51" customHeight="1">
      <c r="B71" s="147"/>
      <c r="C71" s="537" t="str">
        <f>Translations!$B$198</f>
        <v>Stanowisko lub departament odpowiedzialny za zarządzanie danymi</v>
      </c>
      <c r="D71" s="538"/>
      <c r="E71" s="591"/>
      <c r="F71" s="592"/>
      <c r="G71" s="592"/>
      <c r="H71" s="592"/>
      <c r="I71" s="592"/>
      <c r="J71" s="593"/>
    </row>
    <row r="72" spans="2:10" ht="25.5" customHeight="1">
      <c r="B72" s="147"/>
      <c r="C72" s="537" t="str">
        <f>Translations!$B$199</f>
        <v>Miejsce przechowywania danych</v>
      </c>
      <c r="D72" s="538"/>
      <c r="E72" s="591"/>
      <c r="F72" s="592"/>
      <c r="G72" s="592"/>
      <c r="H72" s="592"/>
      <c r="I72" s="592"/>
      <c r="J72" s="593"/>
    </row>
    <row r="73" spans="2:10" ht="25.5" customHeight="1">
      <c r="B73" s="147"/>
      <c r="C73" s="537" t="str">
        <f>Translations!$B$233</f>
        <v>Nazwa stosowanego systemu (jeżeli dotyczy)</v>
      </c>
      <c r="D73" s="538"/>
      <c r="E73" s="595"/>
      <c r="F73" s="711"/>
      <c r="G73" s="711"/>
      <c r="H73" s="711"/>
      <c r="I73" s="711"/>
      <c r="J73" s="596"/>
    </row>
    <row r="74" spans="2:10" ht="12.75">
      <c r="B74" s="147"/>
      <c r="C74" s="258"/>
      <c r="D74" s="258"/>
      <c r="E74" s="253"/>
      <c r="F74" s="253"/>
      <c r="G74" s="253"/>
      <c r="H74" s="253"/>
      <c r="I74" s="253"/>
      <c r="J74" s="253"/>
    </row>
    <row r="75" spans="2:10" ht="25.5" customHeight="1">
      <c r="B75" s="56" t="s">
        <v>122</v>
      </c>
      <c r="C75" s="489" t="str">
        <f>Translations!$B$347</f>
        <v>Proszę podać szczegółowe informacje dotyczące procedur stosowanych w celu zapewnienia regularnych przeglądów i walidacji danych.</v>
      </c>
      <c r="D75" s="389"/>
      <c r="E75" s="389"/>
      <c r="F75" s="389"/>
      <c r="G75" s="389"/>
      <c r="H75" s="389"/>
      <c r="I75" s="389"/>
      <c r="J75" s="389"/>
    </row>
    <row r="76" spans="2:10" ht="42" customHeight="1">
      <c r="B76" s="147"/>
      <c r="C76" s="506" t="str">
        <f>Translations!$B$348</f>
        <v>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v>
      </c>
      <c r="D76" s="506"/>
      <c r="E76" s="506"/>
      <c r="F76" s="506"/>
      <c r="G76" s="506"/>
      <c r="H76" s="506"/>
      <c r="I76" s="506"/>
      <c r="J76" s="506"/>
    </row>
    <row r="77" spans="2:10" ht="12.75">
      <c r="B77" s="147"/>
      <c r="C77" s="537" t="str">
        <f>Translations!$B$194</f>
        <v>Nazwa procedury</v>
      </c>
      <c r="D77" s="538"/>
      <c r="E77" s="591"/>
      <c r="F77" s="592"/>
      <c r="G77" s="592"/>
      <c r="H77" s="592"/>
      <c r="I77" s="592"/>
      <c r="J77" s="593"/>
    </row>
    <row r="78" spans="2:10" ht="12.75">
      <c r="B78" s="147"/>
      <c r="C78" s="537" t="str">
        <f>Translations!$B$195</f>
        <v>Oznaczenie procedury</v>
      </c>
      <c r="D78" s="538"/>
      <c r="E78" s="591"/>
      <c r="F78" s="592"/>
      <c r="G78" s="592"/>
      <c r="H78" s="592"/>
      <c r="I78" s="592"/>
      <c r="J78" s="593"/>
    </row>
    <row r="79" spans="2:10" ht="54" customHeight="1">
      <c r="B79" s="147"/>
      <c r="C79" s="537" t="str">
        <f>Translations!$B$197</f>
        <v>Krótki opis procedury</v>
      </c>
      <c r="D79" s="538"/>
      <c r="E79" s="591"/>
      <c r="F79" s="592"/>
      <c r="G79" s="592"/>
      <c r="H79" s="592"/>
      <c r="I79" s="592"/>
      <c r="J79" s="593"/>
    </row>
    <row r="80" spans="2:10" ht="51" customHeight="1">
      <c r="B80" s="147"/>
      <c r="C80" s="537" t="str">
        <f>Translations!$B$198</f>
        <v>Stanowisko lub departament odpowiedzialny za zarządzanie danymi</v>
      </c>
      <c r="D80" s="538"/>
      <c r="E80" s="591"/>
      <c r="F80" s="592"/>
      <c r="G80" s="592"/>
      <c r="H80" s="592"/>
      <c r="I80" s="592"/>
      <c r="J80" s="593"/>
    </row>
    <row r="81" spans="2:10" ht="25.5" customHeight="1">
      <c r="B81" s="147"/>
      <c r="C81" s="537" t="str">
        <f>Translations!$B$199</f>
        <v>Miejsce przechowywania danych</v>
      </c>
      <c r="D81" s="538"/>
      <c r="E81" s="591"/>
      <c r="F81" s="592"/>
      <c r="G81" s="592"/>
      <c r="H81" s="592"/>
      <c r="I81" s="592"/>
      <c r="J81" s="593"/>
    </row>
    <row r="82" spans="2:10" ht="25.5" customHeight="1">
      <c r="B82" s="147"/>
      <c r="C82" s="537" t="str">
        <f>Translations!$B$233</f>
        <v>Nazwa stosowanego systemu (jeżeli dotyczy)</v>
      </c>
      <c r="D82" s="538"/>
      <c r="E82" s="595"/>
      <c r="F82" s="711"/>
      <c r="G82" s="711"/>
      <c r="H82" s="711"/>
      <c r="I82" s="711"/>
      <c r="J82" s="596"/>
    </row>
    <row r="83" spans="2:10" ht="12.75">
      <c r="B83" s="147"/>
      <c r="C83" s="258"/>
      <c r="D83" s="258"/>
      <c r="E83" s="253"/>
      <c r="F83" s="253"/>
      <c r="G83" s="253"/>
      <c r="H83" s="253"/>
      <c r="I83" s="253"/>
      <c r="J83" s="253"/>
    </row>
    <row r="84" spans="2:10" ht="25.5" customHeight="1">
      <c r="B84" s="56" t="s">
        <v>118</v>
      </c>
      <c r="C84" s="489" t="str">
        <f>Translations!$B$349</f>
        <v>Proszę podać szczegółowe informacje dotyczące procedur stosowanych w przypadku korekt i działań naprawczych.</v>
      </c>
      <c r="D84" s="389"/>
      <c r="E84" s="389"/>
      <c r="F84" s="389"/>
      <c r="G84" s="389"/>
      <c r="H84" s="389"/>
      <c r="I84" s="389"/>
      <c r="J84" s="389"/>
    </row>
    <row r="85" spans="2:10" ht="38.25" customHeight="1">
      <c r="B85" s="147"/>
      <c r="C85" s="506" t="str">
        <f>Translations!$B$350</f>
        <v>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v>
      </c>
      <c r="D85" s="506"/>
      <c r="E85" s="506"/>
      <c r="F85" s="506"/>
      <c r="G85" s="506"/>
      <c r="H85" s="506"/>
      <c r="I85" s="506"/>
      <c r="J85" s="506"/>
    </row>
    <row r="86" spans="2:10" ht="12.75">
      <c r="B86" s="147"/>
      <c r="C86" s="537" t="str">
        <f>Translations!$B$194</f>
        <v>Nazwa procedury</v>
      </c>
      <c r="D86" s="538"/>
      <c r="E86" s="591"/>
      <c r="F86" s="592"/>
      <c r="G86" s="592"/>
      <c r="H86" s="592"/>
      <c r="I86" s="592"/>
      <c r="J86" s="593"/>
    </row>
    <row r="87" spans="2:10" ht="12.75">
      <c r="B87" s="147"/>
      <c r="C87" s="537" t="str">
        <f>Translations!$B$195</f>
        <v>Oznaczenie procedury</v>
      </c>
      <c r="D87" s="538"/>
      <c r="E87" s="591"/>
      <c r="F87" s="592"/>
      <c r="G87" s="592"/>
      <c r="H87" s="592"/>
      <c r="I87" s="592"/>
      <c r="J87" s="593"/>
    </row>
    <row r="88" spans="2:10" ht="54" customHeight="1">
      <c r="B88" s="147"/>
      <c r="C88" s="537" t="str">
        <f>Translations!$B$197</f>
        <v>Krótki opis procedury</v>
      </c>
      <c r="D88" s="538"/>
      <c r="E88" s="591"/>
      <c r="F88" s="592"/>
      <c r="G88" s="592"/>
      <c r="H88" s="592"/>
      <c r="I88" s="592"/>
      <c r="J88" s="593"/>
    </row>
    <row r="89" spans="2:10" ht="51" customHeight="1">
      <c r="B89" s="147"/>
      <c r="C89" s="537" t="str">
        <f>Translations!$B$198</f>
        <v>Stanowisko lub departament odpowiedzialny za zarządzanie danymi</v>
      </c>
      <c r="D89" s="538"/>
      <c r="E89" s="591"/>
      <c r="F89" s="592"/>
      <c r="G89" s="592"/>
      <c r="H89" s="592"/>
      <c r="I89" s="592"/>
      <c r="J89" s="593"/>
    </row>
    <row r="90" spans="2:10" ht="25.5" customHeight="1">
      <c r="B90" s="147"/>
      <c r="C90" s="537" t="str">
        <f>Translations!$B$199</f>
        <v>Miejsce przechowywania danych</v>
      </c>
      <c r="D90" s="538"/>
      <c r="E90" s="591"/>
      <c r="F90" s="592"/>
      <c r="G90" s="592"/>
      <c r="H90" s="592"/>
      <c r="I90" s="592"/>
      <c r="J90" s="593"/>
    </row>
    <row r="91" spans="2:10" ht="25.5" customHeight="1">
      <c r="B91" s="147"/>
      <c r="C91" s="537" t="str">
        <f>Translations!$B$233</f>
        <v>Nazwa stosowanego systemu (jeżeli dotyczy)</v>
      </c>
      <c r="D91" s="538"/>
      <c r="E91" s="595"/>
      <c r="F91" s="711"/>
      <c r="G91" s="711"/>
      <c r="H91" s="711"/>
      <c r="I91" s="711"/>
      <c r="J91" s="596"/>
    </row>
    <row r="92" spans="2:10" ht="12.75">
      <c r="B92" s="147"/>
      <c r="C92" s="258"/>
      <c r="D92" s="258"/>
      <c r="E92" s="253"/>
      <c r="F92" s="253"/>
      <c r="G92" s="253"/>
      <c r="H92" s="253"/>
      <c r="I92" s="253"/>
      <c r="J92" s="253"/>
    </row>
    <row r="93" spans="2:10" ht="25.5" customHeight="1">
      <c r="B93" s="56" t="s">
        <v>119</v>
      </c>
      <c r="C93" s="489" t="str">
        <f>Translations!$B$351</f>
        <v>W stosownych przypadkach proszę podać szczegółowe informacje dotyczące procedur stosowanych w celu kontroli działań zlecanych na zewnątrz.</v>
      </c>
      <c r="D93" s="389"/>
      <c r="E93" s="389"/>
      <c r="F93" s="389"/>
      <c r="G93" s="389"/>
      <c r="H93" s="389"/>
      <c r="I93" s="389"/>
      <c r="J93" s="389"/>
    </row>
    <row r="94" spans="2:10" ht="28.5" customHeight="1">
      <c r="B94" s="147"/>
      <c r="C94" s="506" t="str">
        <f>Translations!$B$352</f>
        <v>W krótkim opisie należy określić, w jaki sposób przebiega kontrola działań w zakresie przepływu danych i działań w zakresie kontroli procesów zlecanych na zewnątrz oraz określić sposób kontroli jakości uzyskanych danych.</v>
      </c>
      <c r="D94" s="506"/>
      <c r="E94" s="506"/>
      <c r="F94" s="506"/>
      <c r="G94" s="506"/>
      <c r="H94" s="506"/>
      <c r="I94" s="506"/>
      <c r="J94" s="506"/>
    </row>
    <row r="95" spans="2:10" ht="12.75">
      <c r="B95" s="147"/>
      <c r="C95" s="537" t="str">
        <f>Translations!$B$194</f>
        <v>Nazwa procedury</v>
      </c>
      <c r="D95" s="538"/>
      <c r="E95" s="591"/>
      <c r="F95" s="592"/>
      <c r="G95" s="592"/>
      <c r="H95" s="592"/>
      <c r="I95" s="592"/>
      <c r="J95" s="593"/>
    </row>
    <row r="96" spans="2:10" ht="12.75">
      <c r="B96" s="147"/>
      <c r="C96" s="537" t="str">
        <f>Translations!$B$195</f>
        <v>Oznaczenie procedury</v>
      </c>
      <c r="D96" s="538"/>
      <c r="E96" s="591"/>
      <c r="F96" s="592"/>
      <c r="G96" s="592"/>
      <c r="H96" s="592"/>
      <c r="I96" s="592"/>
      <c r="J96" s="593"/>
    </row>
    <row r="97" spans="2:10" ht="54" customHeight="1">
      <c r="B97" s="147"/>
      <c r="C97" s="537" t="str">
        <f>Translations!$B$197</f>
        <v>Krótki opis procedury</v>
      </c>
      <c r="D97" s="538"/>
      <c r="E97" s="591"/>
      <c r="F97" s="592"/>
      <c r="G97" s="592"/>
      <c r="H97" s="592"/>
      <c r="I97" s="592"/>
      <c r="J97" s="593"/>
    </row>
    <row r="98" spans="2:10" ht="51" customHeight="1">
      <c r="B98" s="147"/>
      <c r="C98" s="537" t="str">
        <f>Translations!$B$198</f>
        <v>Stanowisko lub departament odpowiedzialny za zarządzanie danymi</v>
      </c>
      <c r="D98" s="538"/>
      <c r="E98" s="591"/>
      <c r="F98" s="592"/>
      <c r="G98" s="592"/>
      <c r="H98" s="592"/>
      <c r="I98" s="592"/>
      <c r="J98" s="593"/>
    </row>
    <row r="99" spans="2:10" ht="25.5" customHeight="1">
      <c r="B99" s="147"/>
      <c r="C99" s="537" t="str">
        <f>Translations!$B$199</f>
        <v>Miejsce przechowywania danych</v>
      </c>
      <c r="D99" s="538"/>
      <c r="E99" s="591"/>
      <c r="F99" s="592"/>
      <c r="G99" s="592"/>
      <c r="H99" s="592"/>
      <c r="I99" s="592"/>
      <c r="J99" s="593"/>
    </row>
    <row r="100" spans="2:10" ht="25.5" customHeight="1">
      <c r="B100" s="147"/>
      <c r="C100" s="537" t="str">
        <f>Translations!$B$233</f>
        <v>Nazwa stosowanego systemu (jeżeli dotyczy)</v>
      </c>
      <c r="D100" s="538"/>
      <c r="E100" s="595"/>
      <c r="F100" s="711"/>
      <c r="G100" s="711"/>
      <c r="H100" s="711"/>
      <c r="I100" s="711"/>
      <c r="J100" s="596"/>
    </row>
    <row r="101" spans="2:10" ht="12.75">
      <c r="B101" s="147"/>
      <c r="C101" s="258"/>
      <c r="D101" s="258"/>
      <c r="E101" s="253"/>
      <c r="F101" s="253"/>
      <c r="G101" s="253"/>
      <c r="H101" s="253"/>
      <c r="I101" s="253"/>
      <c r="J101" s="253"/>
    </row>
    <row r="102" spans="2:10" ht="25.5" customHeight="1">
      <c r="B102" s="56" t="s">
        <v>115</v>
      </c>
      <c r="C102" s="489" t="str">
        <f>Translations!$B$353</f>
        <v>Proszę podać szczegółowe informacje dotyczące procedur stosowanych w celu zarządzania prowadzeniem rejestrów i dokumentacji.</v>
      </c>
      <c r="D102" s="389"/>
      <c r="E102" s="389"/>
      <c r="F102" s="389"/>
      <c r="G102" s="389"/>
      <c r="H102" s="389"/>
      <c r="I102" s="389"/>
      <c r="J102" s="389"/>
    </row>
    <row r="103" spans="2:10" ht="38.25" customHeight="1">
      <c r="B103" s="147"/>
      <c r="C103" s="506" t="str">
        <f>Translations!$B$354</f>
        <v>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v>
      </c>
      <c r="D103" s="506"/>
      <c r="E103" s="506"/>
      <c r="F103" s="506"/>
      <c r="G103" s="506"/>
      <c r="H103" s="506"/>
      <c r="I103" s="506"/>
      <c r="J103" s="506"/>
    </row>
    <row r="104" spans="2:10" ht="12.75">
      <c r="B104" s="147"/>
      <c r="C104" s="537" t="str">
        <f>Translations!$B$194</f>
        <v>Nazwa procedury</v>
      </c>
      <c r="D104" s="538"/>
      <c r="E104" s="591"/>
      <c r="F104" s="592"/>
      <c r="G104" s="592"/>
      <c r="H104" s="592"/>
      <c r="I104" s="592"/>
      <c r="J104" s="593"/>
    </row>
    <row r="105" spans="2:10" ht="12.75">
      <c r="B105" s="147"/>
      <c r="C105" s="537" t="str">
        <f>Translations!$B$195</f>
        <v>Oznaczenie procedury</v>
      </c>
      <c r="D105" s="538"/>
      <c r="E105" s="591"/>
      <c r="F105" s="592"/>
      <c r="G105" s="592"/>
      <c r="H105" s="592"/>
      <c r="I105" s="592"/>
      <c r="J105" s="593"/>
    </row>
    <row r="106" spans="2:10" ht="54" customHeight="1">
      <c r="B106" s="147"/>
      <c r="C106" s="537" t="str">
        <f>Translations!$B$197</f>
        <v>Krótki opis procedury</v>
      </c>
      <c r="D106" s="538"/>
      <c r="E106" s="591"/>
      <c r="F106" s="592"/>
      <c r="G106" s="592"/>
      <c r="H106" s="592"/>
      <c r="I106" s="592"/>
      <c r="J106" s="593"/>
    </row>
    <row r="107" spans="2:10" ht="51" customHeight="1">
      <c r="B107" s="147"/>
      <c r="C107" s="537" t="str">
        <f>Translations!$B$198</f>
        <v>Stanowisko lub departament odpowiedzialny za zarządzanie danymi</v>
      </c>
      <c r="D107" s="538"/>
      <c r="E107" s="591"/>
      <c r="F107" s="592"/>
      <c r="G107" s="592"/>
      <c r="H107" s="592"/>
      <c r="I107" s="592"/>
      <c r="J107" s="593"/>
    </row>
    <row r="108" spans="2:10" ht="25.5" customHeight="1">
      <c r="B108" s="147"/>
      <c r="C108" s="537" t="str">
        <f>Translations!$B$199</f>
        <v>Miejsce przechowywania danych</v>
      </c>
      <c r="D108" s="538"/>
      <c r="E108" s="591"/>
      <c r="F108" s="592"/>
      <c r="G108" s="592"/>
      <c r="H108" s="592"/>
      <c r="I108" s="592"/>
      <c r="J108" s="593"/>
    </row>
    <row r="109" spans="2:10" ht="25.5" customHeight="1">
      <c r="B109" s="147"/>
      <c r="C109" s="537" t="str">
        <f>Translations!$B$233</f>
        <v>Nazwa stosowanego systemu (jeżeli dotyczy)</v>
      </c>
      <c r="D109" s="538"/>
      <c r="E109" s="595"/>
      <c r="F109" s="711"/>
      <c r="G109" s="711"/>
      <c r="H109" s="711"/>
      <c r="I109" s="711"/>
      <c r="J109" s="596"/>
    </row>
    <row r="110" spans="2:10" ht="12.75">
      <c r="B110" s="147"/>
      <c r="C110" s="258"/>
      <c r="D110" s="258"/>
      <c r="E110" s="253"/>
      <c r="F110" s="253"/>
      <c r="G110" s="253"/>
      <c r="H110" s="253"/>
      <c r="I110" s="253"/>
      <c r="J110" s="253"/>
    </row>
    <row r="111" spans="2:10" ht="44.25" customHeight="1">
      <c r="B111" s="209" t="s">
        <v>208</v>
      </c>
      <c r="C111" s="412" t="str">
        <f>Translations!$B$355</f>
        <v>Proszę podać wyniki oceny ryzyka wykazującej, że działania i procedury kontrolne są współmierne do określonego ryzyka. Uwaga: Dotyczy tylko operatorów niebędących niewielkimi źródłami emisji lub niewielkich źródeł emisji, które nie zamierzają korzystać z narzędzia dla niewielkich źródeł.</v>
      </c>
      <c r="D111" s="412"/>
      <c r="E111" s="412"/>
      <c r="F111" s="412"/>
      <c r="G111" s="412"/>
      <c r="H111" s="412"/>
      <c r="I111" s="412"/>
      <c r="J111" s="412"/>
    </row>
    <row r="112" spans="2:10" ht="13.5" customHeight="1">
      <c r="B112" s="256"/>
      <c r="C112" s="710" t="str">
        <f>Translations!$B$283</f>
        <v>Proszę wprowadzić w poniższym polu odniesienie do pliku/dokumentu dołączonego do planu monitorowania.</v>
      </c>
      <c r="D112" s="710"/>
      <c r="E112" s="710"/>
      <c r="F112" s="710"/>
      <c r="G112" s="710"/>
      <c r="H112" s="710"/>
      <c r="I112" s="710"/>
      <c r="J112" s="710"/>
    </row>
    <row r="113" spans="2:7" ht="12.75">
      <c r="B113" s="256"/>
      <c r="C113" s="691"/>
      <c r="D113" s="692"/>
      <c r="E113" s="692"/>
      <c r="F113" s="692"/>
      <c r="G113" s="724"/>
    </row>
    <row r="114" spans="2:6" ht="12.75" customHeight="1">
      <c r="B114" s="256"/>
      <c r="C114" s="249"/>
      <c r="D114" s="249"/>
      <c r="E114" s="249"/>
      <c r="F114" s="249"/>
    </row>
    <row r="115" spans="2:10" ht="30.75" customHeight="1">
      <c r="B115" s="56" t="s">
        <v>120</v>
      </c>
      <c r="C115" s="706" t="str">
        <f>Translations!$B$356</f>
        <v>Czy organizacja posiada udokumentowany system zarządzania środowiskowego? Proszę wybrać najbardziej odpowiednią odpowiedź.</v>
      </c>
      <c r="D115" s="706"/>
      <c r="E115" s="706"/>
      <c r="F115" s="706"/>
      <c r="G115" s="706"/>
      <c r="H115" s="706"/>
      <c r="I115" s="706"/>
      <c r="J115" s="706"/>
    </row>
    <row r="116" spans="3:10" ht="12.75" customHeight="1">
      <c r="C116" s="691" t="s">
        <v>623</v>
      </c>
      <c r="D116" s="692"/>
      <c r="E116" s="692"/>
      <c r="F116" s="692"/>
      <c r="G116" s="693"/>
      <c r="H116" s="262"/>
      <c r="I116" s="262"/>
      <c r="J116" s="262"/>
    </row>
    <row r="117" spans="2:10" ht="12.75" customHeight="1">
      <c r="B117" s="56"/>
      <c r="C117" s="98"/>
      <c r="D117" s="263"/>
      <c r="E117" s="262"/>
      <c r="F117" s="262"/>
      <c r="G117" s="262"/>
      <c r="H117" s="262"/>
      <c r="I117" s="262"/>
      <c r="J117" s="262"/>
    </row>
    <row r="118" spans="2:10" ht="41.25" customHeight="1">
      <c r="B118" s="209" t="s">
        <v>121</v>
      </c>
      <c r="C118" s="412" t="str">
        <f>Translations!$B$357</f>
        <v>Jeżeli system zarządzania środowiskowego posiada certyfikat nadany przez organizację posiadającą odpowiednią akredytację, a system ten obejmuje procedury mające znaczenie dla monitorowania i raportowania w ramach EU ETS, proszę określić według jakiej normy, np. ISO14001, EMAS itd.</v>
      </c>
      <c r="D118" s="412"/>
      <c r="E118" s="412"/>
      <c r="F118" s="412"/>
      <c r="G118" s="412"/>
      <c r="H118" s="412"/>
      <c r="I118" s="412"/>
      <c r="J118" s="412"/>
    </row>
    <row r="119" spans="3:10" ht="12.75" customHeight="1">
      <c r="C119" s="691"/>
      <c r="D119" s="725"/>
      <c r="E119" s="725"/>
      <c r="F119" s="725"/>
      <c r="G119" s="724"/>
      <c r="H119" s="261"/>
      <c r="I119" s="261"/>
      <c r="J119" s="261"/>
    </row>
    <row r="120" spans="2:5" ht="12.75" customHeight="1">
      <c r="B120" s="264"/>
      <c r="C120" s="98"/>
      <c r="D120" s="265"/>
      <c r="E120" s="265"/>
    </row>
    <row r="121" spans="1:10" s="75" customFormat="1" ht="12.75" customHeight="1">
      <c r="A121" s="307"/>
      <c r="B121" s="80"/>
      <c r="C121" s="249"/>
      <c r="D121" s="249"/>
      <c r="E121" s="249"/>
      <c r="F121" s="249"/>
      <c r="G121" s="249"/>
      <c r="H121" s="249"/>
      <c r="I121" s="249"/>
      <c r="J121" s="249"/>
    </row>
    <row r="122" spans="2:10" ht="15.75">
      <c r="B122" s="254">
        <v>14</v>
      </c>
      <c r="C122" s="255" t="str">
        <f>Translations!$B$18</f>
        <v>Wykaz zastosowanych definicji i skrótów</v>
      </c>
      <c r="D122" s="266"/>
      <c r="E122" s="266"/>
      <c r="F122" s="266"/>
      <c r="G122" s="266"/>
      <c r="H122" s="266"/>
      <c r="I122" s="266"/>
      <c r="J122" s="266"/>
    </row>
    <row r="123" spans="2:10" ht="12.75" customHeight="1">
      <c r="B123" s="256"/>
      <c r="C123" s="103"/>
      <c r="D123" s="103"/>
      <c r="E123" s="103"/>
      <c r="F123" s="103"/>
      <c r="G123" s="103"/>
      <c r="H123" s="103"/>
      <c r="I123" s="103"/>
      <c r="J123" s="81"/>
    </row>
    <row r="124" spans="2:10" ht="25.5" customHeight="1">
      <c r="B124" s="56" t="s">
        <v>114</v>
      </c>
      <c r="C124" s="480" t="str">
        <f>Translations!$B$358</f>
        <v>Proszę wymienić wszystkie skróty, akronimy lub definicje zastosowane podczas wypełniania niniejszego planu monitorowania.</v>
      </c>
      <c r="D124" s="480"/>
      <c r="E124" s="480"/>
      <c r="F124" s="480"/>
      <c r="G124" s="480"/>
      <c r="H124" s="480"/>
      <c r="I124" s="480"/>
      <c r="J124" s="480"/>
    </row>
    <row r="125" spans="2:10" ht="12.75">
      <c r="B125" s="256"/>
      <c r="C125" s="103"/>
      <c r="D125" s="103"/>
      <c r="E125" s="103"/>
      <c r="F125" s="103"/>
      <c r="G125" s="103"/>
      <c r="H125" s="103"/>
      <c r="I125" s="103"/>
      <c r="J125" s="103"/>
    </row>
    <row r="126" spans="3:10" ht="12.75">
      <c r="C126" s="707" t="str">
        <f>Translations!$B$359</f>
        <v>Skrót</v>
      </c>
      <c r="D126" s="707"/>
      <c r="E126" s="707" t="str">
        <f>Translations!$B$360</f>
        <v>Definicja</v>
      </c>
      <c r="F126" s="707"/>
      <c r="G126" s="707"/>
      <c r="H126" s="707"/>
      <c r="I126" s="707"/>
      <c r="J126" s="707"/>
    </row>
    <row r="127" spans="3:10" ht="12.75">
      <c r="C127" s="708"/>
      <c r="D127" s="708"/>
      <c r="E127" s="539"/>
      <c r="F127" s="539"/>
      <c r="G127" s="539"/>
      <c r="H127" s="539"/>
      <c r="I127" s="539"/>
      <c r="J127" s="539"/>
    </row>
    <row r="128" spans="3:10" ht="12.75">
      <c r="C128" s="708"/>
      <c r="D128" s="708"/>
      <c r="E128" s="539"/>
      <c r="F128" s="539"/>
      <c r="G128" s="539"/>
      <c r="H128" s="539"/>
      <c r="I128" s="539"/>
      <c r="J128" s="539"/>
    </row>
    <row r="129" spans="3:10" ht="12.75">
      <c r="C129" s="708"/>
      <c r="D129" s="708"/>
      <c r="E129" s="539"/>
      <c r="F129" s="539"/>
      <c r="G129" s="539"/>
      <c r="H129" s="539"/>
      <c r="I129" s="539"/>
      <c r="J129" s="539"/>
    </row>
    <row r="130" spans="3:10" ht="12.75">
      <c r="C130" s="708"/>
      <c r="D130" s="708"/>
      <c r="E130" s="539"/>
      <c r="F130" s="539"/>
      <c r="G130" s="539"/>
      <c r="H130" s="539"/>
      <c r="I130" s="539"/>
      <c r="J130" s="539"/>
    </row>
    <row r="131" spans="3:10" ht="12.75">
      <c r="C131" s="708"/>
      <c r="D131" s="708"/>
      <c r="E131" s="539"/>
      <c r="F131" s="539"/>
      <c r="G131" s="539"/>
      <c r="H131" s="539"/>
      <c r="I131" s="539"/>
      <c r="J131" s="539"/>
    </row>
    <row r="132" spans="3:10" ht="12.75">
      <c r="C132" s="708"/>
      <c r="D132" s="708"/>
      <c r="E132" s="539"/>
      <c r="F132" s="539"/>
      <c r="G132" s="539"/>
      <c r="H132" s="539"/>
      <c r="I132" s="539"/>
      <c r="J132" s="539"/>
    </row>
    <row r="133" spans="3:10" ht="12.75">
      <c r="C133" s="708"/>
      <c r="D133" s="708"/>
      <c r="E133" s="539"/>
      <c r="F133" s="539"/>
      <c r="G133" s="539"/>
      <c r="H133" s="539"/>
      <c r="I133" s="539"/>
      <c r="J133" s="539"/>
    </row>
    <row r="134" spans="3:10" ht="12.75">
      <c r="C134" s="708"/>
      <c r="D134" s="708"/>
      <c r="E134" s="539"/>
      <c r="F134" s="539"/>
      <c r="G134" s="539"/>
      <c r="H134" s="539"/>
      <c r="I134" s="539"/>
      <c r="J134" s="539"/>
    </row>
    <row r="135" spans="3:10" ht="12.75">
      <c r="C135" s="708"/>
      <c r="D135" s="708"/>
      <c r="E135" s="539"/>
      <c r="F135" s="539"/>
      <c r="G135" s="539"/>
      <c r="H135" s="539"/>
      <c r="I135" s="539"/>
      <c r="J135" s="539"/>
    </row>
    <row r="136" spans="3:10" ht="12.75">
      <c r="C136" s="708"/>
      <c r="D136" s="708"/>
      <c r="E136" s="539"/>
      <c r="F136" s="539"/>
      <c r="G136" s="539"/>
      <c r="H136" s="539"/>
      <c r="I136" s="539"/>
      <c r="J136" s="539"/>
    </row>
    <row r="137" spans="2:10" ht="12.75">
      <c r="B137" s="267"/>
      <c r="C137" s="268"/>
      <c r="D137" s="268"/>
      <c r="E137" s="268"/>
      <c r="F137" s="268"/>
      <c r="G137" s="268"/>
      <c r="H137" s="268"/>
      <c r="I137" s="268"/>
      <c r="J137" s="268"/>
    </row>
    <row r="138" spans="2:10" ht="15.75">
      <c r="B138" s="254">
        <v>15</v>
      </c>
      <c r="C138" s="255" t="str">
        <f>Translations!$B$19</f>
        <v>Dodatkowe informacje</v>
      </c>
      <c r="D138" s="266"/>
      <c r="E138" s="266"/>
      <c r="F138" s="266"/>
      <c r="G138" s="266"/>
      <c r="H138" s="266"/>
      <c r="I138" s="266"/>
      <c r="J138" s="266"/>
    </row>
    <row r="139" spans="2:10" ht="12.75">
      <c r="B139" s="256"/>
      <c r="C139" s="103"/>
      <c r="D139" s="103"/>
      <c r="E139" s="103"/>
      <c r="F139" s="103"/>
      <c r="G139" s="103"/>
      <c r="H139" s="103"/>
      <c r="I139" s="103"/>
      <c r="J139" s="103"/>
    </row>
    <row r="140" spans="2:10" ht="41.25" customHeight="1">
      <c r="B140" s="56" t="s">
        <v>114</v>
      </c>
      <c r="C140" s="489" t="str">
        <f>Translations!$B$361</f>
        <v>W tym miejscu proszę podać wszelkie dodatkowe informacje, które mają zostać uwzględnione podczas rozpatrywania planu. Proszę podać te informacje w formacie elektronicznym, jeśli jest to możliwe. Można je przekazać w formatach Microsoft Word, Excel lub Adobe Acrobat.</v>
      </c>
      <c r="D140" s="489"/>
      <c r="E140" s="489"/>
      <c r="F140" s="489"/>
      <c r="G140" s="489"/>
      <c r="H140" s="489"/>
      <c r="I140" s="489"/>
      <c r="J140" s="489"/>
    </row>
    <row r="141" spans="2:10" ht="36" customHeight="1">
      <c r="B141" s="269"/>
      <c r="C141" s="709" t="str">
        <f>Translations!$B$362</f>
        <v>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v>
      </c>
      <c r="D141" s="709"/>
      <c r="E141" s="709"/>
      <c r="F141" s="709"/>
      <c r="G141" s="709"/>
      <c r="H141" s="709"/>
      <c r="I141" s="709"/>
      <c r="J141" s="709"/>
    </row>
    <row r="142" spans="3:10" ht="12.75" customHeight="1">
      <c r="C142" s="705" t="str">
        <f>Translations!$B$363</f>
        <v>Proszę podać poniżej nazwy plików (jeżeli są w formie elektronicznej) lub numery referencyjne dokumentów (jeżeli są w formie wydruku).</v>
      </c>
      <c r="D142" s="705"/>
      <c r="E142" s="705"/>
      <c r="F142" s="705"/>
      <c r="G142" s="705"/>
      <c r="H142" s="705"/>
      <c r="I142" s="705"/>
      <c r="J142" s="705"/>
    </row>
    <row r="143" spans="3:10" ht="12.75">
      <c r="C143" s="704" t="str">
        <f>Translations!$B$364</f>
        <v>Nazwa pliku/numer referencyjny dokumentu</v>
      </c>
      <c r="D143" s="704"/>
      <c r="E143" s="704" t="str">
        <f>Translations!$B$365</f>
        <v>Opis dokumentu</v>
      </c>
      <c r="F143" s="704"/>
      <c r="G143" s="704"/>
      <c r="H143" s="704"/>
      <c r="I143" s="704"/>
      <c r="J143" s="704"/>
    </row>
    <row r="144" spans="3:10" ht="12.75">
      <c r="C144" s="703"/>
      <c r="D144" s="703"/>
      <c r="E144" s="702"/>
      <c r="F144" s="702"/>
      <c r="G144" s="702"/>
      <c r="H144" s="702"/>
      <c r="I144" s="702"/>
      <c r="J144" s="702"/>
    </row>
    <row r="145" spans="3:10" ht="12.75">
      <c r="C145" s="703"/>
      <c r="D145" s="703"/>
      <c r="E145" s="702"/>
      <c r="F145" s="702"/>
      <c r="G145" s="702"/>
      <c r="H145" s="702"/>
      <c r="I145" s="702"/>
      <c r="J145" s="702"/>
    </row>
    <row r="146" spans="3:10" ht="12.75">
      <c r="C146" s="703"/>
      <c r="D146" s="703"/>
      <c r="E146" s="702"/>
      <c r="F146" s="702"/>
      <c r="G146" s="702"/>
      <c r="H146" s="702"/>
      <c r="I146" s="702"/>
      <c r="J146" s="702"/>
    </row>
    <row r="147" spans="3:10" ht="12.75">
      <c r="C147" s="703"/>
      <c r="D147" s="703"/>
      <c r="E147" s="702"/>
      <c r="F147" s="702"/>
      <c r="G147" s="702"/>
      <c r="H147" s="702"/>
      <c r="I147" s="702"/>
      <c r="J147" s="702"/>
    </row>
    <row r="148" spans="3:10" ht="12.75">
      <c r="C148" s="703"/>
      <c r="D148" s="703"/>
      <c r="E148" s="702"/>
      <c r="F148" s="702"/>
      <c r="G148" s="702"/>
      <c r="H148" s="702"/>
      <c r="I148" s="702"/>
      <c r="J148" s="702"/>
    </row>
    <row r="149" spans="3:10" ht="12.75">
      <c r="C149" s="703"/>
      <c r="D149" s="703"/>
      <c r="E149" s="702"/>
      <c r="F149" s="702"/>
      <c r="G149" s="702"/>
      <c r="H149" s="702"/>
      <c r="I149" s="702"/>
      <c r="J149" s="702"/>
    </row>
    <row r="150" spans="3:10" ht="12.75">
      <c r="C150" s="703"/>
      <c r="D150" s="703"/>
      <c r="E150" s="702"/>
      <c r="F150" s="702"/>
      <c r="G150" s="702"/>
      <c r="H150" s="702"/>
      <c r="I150" s="702"/>
      <c r="J150" s="702"/>
    </row>
    <row r="151" spans="3:10" ht="12.75">
      <c r="C151" s="703"/>
      <c r="D151" s="703"/>
      <c r="E151" s="702"/>
      <c r="F151" s="702"/>
      <c r="G151" s="702"/>
      <c r="H151" s="702"/>
      <c r="I151" s="702"/>
      <c r="J151" s="702"/>
    </row>
  </sheetData>
  <sheetProtection sheet="1" objects="1" scenarios="1" formatCells="0" formatColumns="0" formatRows="0"/>
  <mergeCells count="205">
    <mergeCell ref="C49:D49"/>
    <mergeCell ref="C113:G113"/>
    <mergeCell ref="C119:G119"/>
    <mergeCell ref="C53:G53"/>
    <mergeCell ref="E48:J48"/>
    <mergeCell ref="E49:J49"/>
    <mergeCell ref="E108:J108"/>
    <mergeCell ref="C105:D105"/>
    <mergeCell ref="C109:D109"/>
    <mergeCell ref="E109:J109"/>
    <mergeCell ref="C37:J37"/>
    <mergeCell ref="C38:J38"/>
    <mergeCell ref="E40:J40"/>
    <mergeCell ref="E41:J41"/>
    <mergeCell ref="E42:J42"/>
    <mergeCell ref="E43:J43"/>
    <mergeCell ref="C41:D41"/>
    <mergeCell ref="C42:D42"/>
    <mergeCell ref="C43:D43"/>
    <mergeCell ref="C47:D47"/>
    <mergeCell ref="C48:D48"/>
    <mergeCell ref="E47:J47"/>
    <mergeCell ref="C44:D44"/>
    <mergeCell ref="C45:D45"/>
    <mergeCell ref="C46:D46"/>
    <mergeCell ref="E44:J44"/>
    <mergeCell ref="E45:J45"/>
    <mergeCell ref="E46:J46"/>
    <mergeCell ref="C107:D107"/>
    <mergeCell ref="E107:J107"/>
    <mergeCell ref="C108:D108"/>
    <mergeCell ref="E105:J105"/>
    <mergeCell ref="C106:D106"/>
    <mergeCell ref="E106:J106"/>
    <mergeCell ref="C100:D100"/>
    <mergeCell ref="E100:J100"/>
    <mergeCell ref="C102:J102"/>
    <mergeCell ref="C104:D104"/>
    <mergeCell ref="E104:J104"/>
    <mergeCell ref="C103:J103"/>
    <mergeCell ref="C98:D98"/>
    <mergeCell ref="E98:J98"/>
    <mergeCell ref="C99:D99"/>
    <mergeCell ref="E99:J99"/>
    <mergeCell ref="C96:D96"/>
    <mergeCell ref="E96:J96"/>
    <mergeCell ref="C97:D97"/>
    <mergeCell ref="E97:J97"/>
    <mergeCell ref="C91:D91"/>
    <mergeCell ref="E91:J91"/>
    <mergeCell ref="C93:J93"/>
    <mergeCell ref="C95:D95"/>
    <mergeCell ref="E95:J95"/>
    <mergeCell ref="C94:J94"/>
    <mergeCell ref="C89:D89"/>
    <mergeCell ref="E89:J89"/>
    <mergeCell ref="C90:D90"/>
    <mergeCell ref="E90:J90"/>
    <mergeCell ref="C87:D87"/>
    <mergeCell ref="E87:J87"/>
    <mergeCell ref="C88:D88"/>
    <mergeCell ref="E88:J88"/>
    <mergeCell ref="C84:J84"/>
    <mergeCell ref="C86:D86"/>
    <mergeCell ref="E86:J86"/>
    <mergeCell ref="C85:J85"/>
    <mergeCell ref="C81:D81"/>
    <mergeCell ref="E81:J81"/>
    <mergeCell ref="C82:D82"/>
    <mergeCell ref="E82:J82"/>
    <mergeCell ref="C79:D79"/>
    <mergeCell ref="E79:J79"/>
    <mergeCell ref="C80:D80"/>
    <mergeCell ref="E80:J80"/>
    <mergeCell ref="C75:J75"/>
    <mergeCell ref="C77:D77"/>
    <mergeCell ref="E77:J77"/>
    <mergeCell ref="C78:D78"/>
    <mergeCell ref="E78:J78"/>
    <mergeCell ref="C76:J76"/>
    <mergeCell ref="C73:D73"/>
    <mergeCell ref="E73:J73"/>
    <mergeCell ref="C70:D70"/>
    <mergeCell ref="E70:J70"/>
    <mergeCell ref="C71:D71"/>
    <mergeCell ref="E71:J71"/>
    <mergeCell ref="C68:D68"/>
    <mergeCell ref="E68:J68"/>
    <mergeCell ref="C69:D69"/>
    <mergeCell ref="E69:J69"/>
    <mergeCell ref="C67:J67"/>
    <mergeCell ref="C72:D72"/>
    <mergeCell ref="E72:J72"/>
    <mergeCell ref="E64:J64"/>
    <mergeCell ref="C61:D61"/>
    <mergeCell ref="E61:J61"/>
    <mergeCell ref="C62:D62"/>
    <mergeCell ref="E62:J62"/>
    <mergeCell ref="C66:J66"/>
    <mergeCell ref="C14:E14"/>
    <mergeCell ref="F14:J14"/>
    <mergeCell ref="C57:J57"/>
    <mergeCell ref="C59:D59"/>
    <mergeCell ref="E59:J59"/>
    <mergeCell ref="C29:D29"/>
    <mergeCell ref="E29:J29"/>
    <mergeCell ref="C16:J16"/>
    <mergeCell ref="C17:J17"/>
    <mergeCell ref="E19:J19"/>
    <mergeCell ref="F11:J11"/>
    <mergeCell ref="C12:E12"/>
    <mergeCell ref="F12:J12"/>
    <mergeCell ref="C13:E13"/>
    <mergeCell ref="F13:J13"/>
    <mergeCell ref="C111:J111"/>
    <mergeCell ref="C19:D19"/>
    <mergeCell ref="C26:J26"/>
    <mergeCell ref="C27:D27"/>
    <mergeCell ref="E27:J27"/>
    <mergeCell ref="C6:J6"/>
    <mergeCell ref="C7:J7"/>
    <mergeCell ref="C8:J8"/>
    <mergeCell ref="C9:E9"/>
    <mergeCell ref="F9:J9"/>
    <mergeCell ref="C10:E10"/>
    <mergeCell ref="F10:J10"/>
    <mergeCell ref="C11:E11"/>
    <mergeCell ref="C18:D18"/>
    <mergeCell ref="B2:J2"/>
    <mergeCell ref="C135:D135"/>
    <mergeCell ref="E135:J135"/>
    <mergeCell ref="C132:D132"/>
    <mergeCell ref="E132:J132"/>
    <mergeCell ref="C133:D133"/>
    <mergeCell ref="E133:J133"/>
    <mergeCell ref="C134:D134"/>
    <mergeCell ref="E134:J134"/>
    <mergeCell ref="C131:D131"/>
    <mergeCell ref="E131:J131"/>
    <mergeCell ref="E126:J126"/>
    <mergeCell ref="C118:J118"/>
    <mergeCell ref="C127:D127"/>
    <mergeCell ref="E127:J127"/>
    <mergeCell ref="C128:D128"/>
    <mergeCell ref="E128:J128"/>
    <mergeCell ref="E129:J129"/>
    <mergeCell ref="C130:D130"/>
    <mergeCell ref="E130:J130"/>
    <mergeCell ref="E21:J21"/>
    <mergeCell ref="C25:J25"/>
    <mergeCell ref="E23:J23"/>
    <mergeCell ref="C21:D21"/>
    <mergeCell ref="E32:J32"/>
    <mergeCell ref="C36:J36"/>
    <mergeCell ref="C40:D40"/>
    <mergeCell ref="C52:J52"/>
    <mergeCell ref="C30:D30"/>
    <mergeCell ref="E30:J30"/>
    <mergeCell ref="C31:D31"/>
    <mergeCell ref="E31:J31"/>
    <mergeCell ref="C112:J112"/>
    <mergeCell ref="C51:J51"/>
    <mergeCell ref="C32:D32"/>
    <mergeCell ref="C63:D63"/>
    <mergeCell ref="E63:J63"/>
    <mergeCell ref="C64:D64"/>
    <mergeCell ref="C142:J142"/>
    <mergeCell ref="C115:J115"/>
    <mergeCell ref="C116:G116"/>
    <mergeCell ref="C126:D126"/>
    <mergeCell ref="C129:D129"/>
    <mergeCell ref="C124:J124"/>
    <mergeCell ref="E136:J136"/>
    <mergeCell ref="C140:J140"/>
    <mergeCell ref="C141:J141"/>
    <mergeCell ref="C136:D136"/>
    <mergeCell ref="C146:D146"/>
    <mergeCell ref="E146:J146"/>
    <mergeCell ref="E143:J143"/>
    <mergeCell ref="E148:J148"/>
    <mergeCell ref="C144:D144"/>
    <mergeCell ref="E144:J144"/>
    <mergeCell ref="C147:D147"/>
    <mergeCell ref="E147:J147"/>
    <mergeCell ref="C145:D145"/>
    <mergeCell ref="E22:J22"/>
    <mergeCell ref="E145:J145"/>
    <mergeCell ref="C151:D151"/>
    <mergeCell ref="E151:J151"/>
    <mergeCell ref="C149:D149"/>
    <mergeCell ref="E149:J149"/>
    <mergeCell ref="C150:D150"/>
    <mergeCell ref="E150:J150"/>
    <mergeCell ref="C148:D148"/>
    <mergeCell ref="C143:D143"/>
    <mergeCell ref="C60:D60"/>
    <mergeCell ref="E60:J60"/>
    <mergeCell ref="C58:J58"/>
    <mergeCell ref="E20:J20"/>
    <mergeCell ref="E18:J18"/>
    <mergeCell ref="C20:D20"/>
    <mergeCell ref="C28:D28"/>
    <mergeCell ref="E28:J28"/>
    <mergeCell ref="C22:D22"/>
    <mergeCell ref="C23:D23"/>
  </mergeCells>
  <conditionalFormatting sqref="E56 E95:E101 E59:E65 E68:E74 E77:E83 E86:E92 E104:E110 E27:E32 E18:E23 E40:E54">
    <cfRule type="expression" priority="2" dxfId="0" stopIfTrue="1">
      <formula>(CNTR_PrimaryMP=2)</formula>
    </cfRule>
  </conditionalFormatting>
  <dataValidations count="1">
    <dataValidation type="list" allowBlank="1" showInputMessage="1" showErrorMessage="1" sqref="C116:G116">
      <formula1>ManSys</formula1>
    </dataValidation>
  </dataValidations>
  <printOptions/>
  <pageMargins left="0.7874015748031497" right="0.7874015748031497" top="0.7874015748031497" bottom="0.7874015748031497" header="0.3937007874015748" footer="0.3937007874015748"/>
  <pageSetup fitToHeight="6" fitToWidth="1" horizontalDpi="300" verticalDpi="300" orientation="portrait" paperSize="9" scale="78" r:id="rId1"/>
  <headerFooter alignWithMargins="0">
    <oddHeader>&amp;L&amp;F, &amp;A&amp;R&amp;D, &amp;T</oddHeader>
    <oddFooter>&amp;C&amp;P / &amp;N</oddFooter>
  </headerFooter>
  <rowBreaks count="3" manualBreakCount="3">
    <brk id="33" max="9" man="1"/>
    <brk id="74" max="9" man="1"/>
    <brk id="12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SheetLayoutView="100" zoomScalePageLayoutView="0" workbookViewId="0" topLeftCell="A1">
      <selection activeCell="A1" sqref="A1"/>
    </sheetView>
  </sheetViews>
  <sheetFormatPr defaultColWidth="9.140625" defaultRowHeight="12.75"/>
  <cols>
    <col min="1" max="1" width="3.140625" style="26" customWidth="1"/>
    <col min="2" max="2" width="4.140625" style="26" customWidth="1"/>
    <col min="3" max="3" width="11.28125" style="26" customWidth="1"/>
    <col min="4" max="4" width="10.8515625" style="26" customWidth="1"/>
    <col min="5" max="6" width="13.57421875" style="26" customWidth="1"/>
    <col min="7" max="7" width="10.421875" style="26" customWidth="1"/>
    <col min="8" max="8" width="11.140625" style="26" customWidth="1"/>
    <col min="9" max="10" width="13.57421875" style="26" customWidth="1"/>
    <col min="11" max="16384" width="9.140625" style="26" customWidth="1"/>
  </cols>
  <sheetData>
    <row r="1" spans="2:6" ht="12.75">
      <c r="B1" s="90"/>
      <c r="C1" s="60"/>
      <c r="D1" s="60"/>
      <c r="E1" s="91"/>
      <c r="F1" s="91"/>
    </row>
    <row r="2" spans="2:10" ht="18">
      <c r="B2" s="402" t="str">
        <f>Translations!$B$20</f>
        <v>Dalsze informacje dotyczące poszczególnych państw członkowskich</v>
      </c>
      <c r="C2" s="402"/>
      <c r="D2" s="402"/>
      <c r="E2" s="402"/>
      <c r="F2" s="402"/>
      <c r="G2" s="402"/>
      <c r="H2" s="402"/>
      <c r="I2" s="402"/>
      <c r="J2" s="402"/>
    </row>
    <row r="4" spans="2:10" ht="15.75">
      <c r="B4" s="94">
        <v>16</v>
      </c>
      <c r="C4" s="95" t="str">
        <f>Translations!$B$366</f>
        <v>Uwagi</v>
      </c>
      <c r="D4" s="95"/>
      <c r="E4" s="95"/>
      <c r="F4" s="95"/>
      <c r="G4" s="95"/>
      <c r="H4" s="95"/>
      <c r="I4" s="95"/>
      <c r="J4" s="95"/>
    </row>
    <row r="6" ht="12.75">
      <c r="B6" s="179" t="str">
        <f>Translations!$B$367</f>
        <v>Miejsce przeznaczone na dalsze uwagi:</v>
      </c>
    </row>
    <row r="7" spans="2:10" ht="12.75">
      <c r="B7" s="14"/>
      <c r="C7" s="13"/>
      <c r="D7" s="13"/>
      <c r="E7" s="13"/>
      <c r="F7" s="13"/>
      <c r="G7" s="13"/>
      <c r="H7" s="13"/>
      <c r="I7" s="13"/>
      <c r="J7" s="12"/>
    </row>
    <row r="8" spans="1:10" ht="15.75">
      <c r="A8" s="131"/>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300" verticalDpi="3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Pawel.Malinski</cp:lastModifiedBy>
  <cp:lastPrinted>2012-10-03T10:57:04Z</cp:lastPrinted>
  <dcterms:created xsi:type="dcterms:W3CDTF">2008-05-26T08:52:55Z</dcterms:created>
  <dcterms:modified xsi:type="dcterms:W3CDTF">2012-10-03T10:58:01Z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