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60" yWindow="180" windowWidth="28170" windowHeight="12225" tabRatio="606"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<sst xmlns="http://schemas.openxmlformats.org/spreadsheetml/2006/main" count="1306" uniqueCount="1235">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</sst>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_ ;[Red]\-#,##0\ "/>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 numFmtId="195" formatCode="#,##0.00_ ;[Red]\-#,##0.00\ "/>
    <numFmt numFmtId="196" formatCode="0.0000%"/>
    <numFmt numFmtId="197" formatCode="#,##0.0_ ;[Red]\-#,##0.0\ "/>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0006"/>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0" fontId="79"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80" fillId="0" borderId="7" applyNumberFormat="0" applyFill="0" applyAlignment="0" applyProtection="0"/>
    <xf numFmtId="0" fontId="81" fillId="29" borderId="8" applyNumberFormat="0" applyAlignment="0" applyProtection="0"/>
    <xf numFmtId="0" fontId="20" fillId="0" borderId="9" applyNumberFormat="0" applyFill="0" applyAlignment="0" applyProtection="0"/>
    <xf numFmtId="0" fontId="82" fillId="0" borderId="10" applyNumberFormat="0" applyFill="0" applyAlignment="0" applyProtection="0"/>
    <xf numFmtId="0" fontId="83" fillId="0" borderId="11" applyNumberFormat="0" applyFill="0" applyAlignment="0" applyProtection="0"/>
    <xf numFmtId="0" fontId="84" fillId="0" borderId="12" applyNumberFormat="0" applyFill="0" applyAlignment="0" applyProtection="0"/>
    <xf numFmtId="0" fontId="84" fillId="0" borderId="0" applyNumberFormat="0" applyFill="0" applyBorder="0" applyAlignment="0" applyProtection="0"/>
    <xf numFmtId="0" fontId="21" fillId="30" borderId="0" applyNumberFormat="0" applyBorder="0" applyAlignment="0" applyProtection="0"/>
    <xf numFmtId="0" fontId="0" fillId="31" borderId="13" applyNumberFormat="0" applyFont="0" applyAlignment="0" applyProtection="0"/>
    <xf numFmtId="0" fontId="12" fillId="27" borderId="2"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4" fillId="0" borderId="14"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85" fillId="0" borderId="0" applyNumberFormat="0" applyFill="0" applyBorder="0" applyAlignment="0" applyProtection="0"/>
    <xf numFmtId="0" fontId="0" fillId="32" borderId="15"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33" borderId="0" applyNumberFormat="0" applyBorder="0" applyAlignment="0" applyProtection="0"/>
  </cellStyleXfs>
  <cellXfs count="629">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57"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7"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7" borderId="16" xfId="0" applyFill="1" applyBorder="1" applyAlignment="1" applyProtection="1">
      <alignment/>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30"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7"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57"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70" applyFont="1" applyBorder="1" applyAlignment="1" applyProtection="1">
      <alignment horizontal="center" vertical="top" wrapText="1"/>
      <protection/>
    </xf>
    <xf numFmtId="0" fontId="0" fillId="0" borderId="0" xfId="70" applyAlignment="1" applyProtection="1">
      <alignment vertical="top" wrapText="1"/>
      <protection/>
    </xf>
    <xf numFmtId="0" fontId="0" fillId="36" borderId="0" xfId="0" applyFill="1" applyAlignment="1" applyProtection="1">
      <alignment horizontal="center"/>
      <protection/>
    </xf>
    <xf numFmtId="0" fontId="3" fillId="0" borderId="0" xfId="70" applyFont="1" applyAlignment="1" applyProtection="1">
      <alignment horizontal="left" vertical="top" wrapText="1"/>
      <protection/>
    </xf>
    <xf numFmtId="0" fontId="0" fillId="0" borderId="0" xfId="70" applyProtection="1">
      <alignment/>
      <protection/>
    </xf>
    <xf numFmtId="0" fontId="6" fillId="34" borderId="16" xfId="70" applyFont="1" applyFill="1" applyBorder="1" applyAlignment="1" applyProtection="1">
      <alignment horizontal="center" vertical="top" wrapText="1"/>
      <protection/>
    </xf>
    <xf numFmtId="0" fontId="0" fillId="0" borderId="0" xfId="70" applyFont="1" applyFill="1" applyProtection="1">
      <alignment/>
      <protection/>
    </xf>
    <xf numFmtId="0" fontId="0" fillId="0" borderId="0" xfId="70" applyFill="1" applyProtection="1">
      <alignment/>
      <protection/>
    </xf>
    <xf numFmtId="0" fontId="3" fillId="0" borderId="0" xfId="70" applyFont="1" applyFill="1" applyAlignment="1" applyProtection="1">
      <alignment horizontal="left" vertical="top" wrapText="1"/>
      <protection/>
    </xf>
    <xf numFmtId="0" fontId="3" fillId="0" borderId="0" xfId="70" applyFont="1" applyFill="1" applyAlignment="1" applyProtection="1">
      <alignment vertical="top" wrapText="1"/>
      <protection/>
    </xf>
    <xf numFmtId="0" fontId="3" fillId="0" borderId="0" xfId="70" applyFont="1"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Protection="1">
      <alignment/>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2" fillId="34" borderId="0" xfId="70" applyFont="1" applyFill="1" applyAlignment="1" applyProtection="1">
      <alignment vertical="top" wrapText="1"/>
      <protection/>
    </xf>
    <xf numFmtId="0" fontId="31" fillId="34" borderId="0" xfId="70" applyFont="1" applyFill="1" applyAlignment="1" applyProtection="1">
      <alignment vertical="top"/>
      <protection/>
    </xf>
    <xf numFmtId="0" fontId="0" fillId="0" borderId="0" xfId="70" applyFont="1" applyAlignment="1" applyProtection="1">
      <alignment/>
      <protection/>
    </xf>
    <xf numFmtId="0" fontId="31" fillId="0" borderId="0" xfId="70" applyFont="1" applyFill="1" applyAlignment="1" applyProtection="1">
      <alignment vertical="top"/>
      <protection/>
    </xf>
    <xf numFmtId="0" fontId="3" fillId="0" borderId="0" xfId="70" applyFont="1" applyAlignment="1" applyProtection="1">
      <alignment horizontal="left" vertical="top"/>
      <protection/>
    </xf>
    <xf numFmtId="0" fontId="32" fillId="0" borderId="0" xfId="70" applyFont="1" applyAlignment="1" applyProtection="1">
      <alignment vertical="top" wrapText="1"/>
      <protection/>
    </xf>
    <xf numFmtId="0" fontId="0" fillId="0" borderId="0" xfId="70" applyFont="1" applyProtection="1">
      <alignment/>
      <protection/>
    </xf>
    <xf numFmtId="0" fontId="28" fillId="0" borderId="0" xfId="70" applyFont="1" applyProtection="1">
      <alignment/>
      <protection/>
    </xf>
    <xf numFmtId="0" fontId="3" fillId="0" borderId="0" xfId="70" applyFont="1" applyFill="1" applyBorder="1" applyAlignment="1" applyProtection="1">
      <alignment horizontal="left" vertical="top"/>
      <protection/>
    </xf>
    <xf numFmtId="0" fontId="6" fillId="0" borderId="0" xfId="70" applyFont="1" applyFill="1" applyBorder="1" applyAlignment="1" applyProtection="1">
      <alignment horizontal="left" vertical="center"/>
      <protection/>
    </xf>
    <xf numFmtId="0" fontId="3" fillId="0" borderId="0" xfId="70" applyFont="1" applyProtection="1">
      <alignment/>
      <protection/>
    </xf>
    <xf numFmtId="0" fontId="0" fillId="0" borderId="0" xfId="70" applyFont="1" applyAlignment="1" applyProtection="1">
      <alignment vertical="top" wrapText="1"/>
      <protection/>
    </xf>
    <xf numFmtId="0" fontId="6" fillId="0" borderId="38" xfId="70" applyFont="1" applyFill="1" applyBorder="1" applyAlignment="1" applyProtection="1">
      <alignment horizontal="center" vertical="top" wrapText="1"/>
      <protection/>
    </xf>
    <xf numFmtId="0" fontId="2" fillId="37" borderId="0" xfId="70" applyFont="1" applyFill="1" applyBorder="1" applyAlignment="1" applyProtection="1">
      <alignment vertical="top"/>
      <protection/>
    </xf>
    <xf numFmtId="0" fontId="0" fillId="0" borderId="0" xfId="70" applyAlignment="1" applyProtection="1">
      <alignment horizontal="left" vertical="top"/>
      <protection/>
    </xf>
    <xf numFmtId="0" fontId="4" fillId="0" borderId="0" xfId="70" applyFont="1" applyFill="1" applyAlignment="1" applyProtection="1">
      <alignment horizontal="left" vertical="top" wrapText="1"/>
      <protection/>
    </xf>
    <xf numFmtId="0" fontId="0" fillId="0" borderId="38" xfId="70" applyBorder="1" applyAlignment="1" applyProtection="1">
      <alignment horizontal="center" vertical="top"/>
      <protection/>
    </xf>
    <xf numFmtId="0" fontId="24" fillId="0" borderId="39" xfId="71" applyFont="1" applyBorder="1" applyAlignment="1" applyProtection="1">
      <alignment wrapText="1"/>
      <protection/>
    </xf>
    <xf numFmtId="0" fontId="0" fillId="0" borderId="0" xfId="70" applyAlignment="1" applyProtection="1">
      <alignment wrapText="1"/>
      <protection/>
    </xf>
    <xf numFmtId="0" fontId="0" fillId="0" borderId="35" xfId="70" applyBorder="1" applyAlignment="1" applyProtection="1">
      <alignment horizontal="center" vertical="top"/>
      <protection/>
    </xf>
    <xf numFmtId="0" fontId="0" fillId="0" borderId="39" xfId="70" applyBorder="1" applyProtection="1">
      <alignment/>
      <protection/>
    </xf>
    <xf numFmtId="0" fontId="2" fillId="37" borderId="0" xfId="70" applyFont="1" applyFill="1" applyBorder="1" applyAlignment="1" applyProtection="1">
      <alignment horizontal="left"/>
      <protection/>
    </xf>
    <xf numFmtId="0" fontId="6" fillId="31" borderId="38" xfId="70" applyFont="1" applyFill="1" applyBorder="1" applyAlignment="1" applyProtection="1">
      <alignment horizontal="center" vertical="top"/>
      <protection locked="0"/>
    </xf>
    <xf numFmtId="2" fontId="5" fillId="31" borderId="38" xfId="70" applyNumberFormat="1" applyFont="1" applyFill="1" applyBorder="1" applyAlignment="1" applyProtection="1">
      <alignment horizontal="center" vertical="top"/>
      <protection locked="0"/>
    </xf>
    <xf numFmtId="187" fontId="0" fillId="31" borderId="38" xfId="70" applyNumberFormat="1" applyFill="1" applyBorder="1" applyAlignment="1" applyProtection="1">
      <alignment vertical="top"/>
      <protection locked="0"/>
    </xf>
    <xf numFmtId="187" fontId="6" fillId="31" borderId="38" xfId="70" applyNumberFormat="1" applyFont="1" applyFill="1" applyBorder="1" applyAlignment="1" applyProtection="1">
      <alignment vertical="top"/>
      <protection locked="0"/>
    </xf>
    <xf numFmtId="0" fontId="5" fillId="31" borderId="38" xfId="70" applyNumberFormat="1" applyFont="1" applyFill="1" applyBorder="1" applyAlignment="1" applyProtection="1">
      <alignment vertical="top"/>
      <protection locked="0"/>
    </xf>
    <xf numFmtId="187" fontId="53" fillId="31" borderId="38" xfId="70" applyNumberFormat="1" applyFont="1" applyFill="1" applyBorder="1" applyAlignment="1" applyProtection="1">
      <alignment vertical="top"/>
      <protection locked="0"/>
    </xf>
    <xf numFmtId="14" fontId="0" fillId="31" borderId="38" xfId="70" applyNumberFormat="1" applyFill="1" applyBorder="1" applyAlignment="1" applyProtection="1">
      <alignment horizontal="center" vertical="top" wrapText="1"/>
      <protection locked="0"/>
    </xf>
    <xf numFmtId="0" fontId="0" fillId="31" borderId="38" xfId="70" applyNumberFormat="1" applyFont="1" applyFill="1" applyBorder="1" applyAlignment="1" applyProtection="1">
      <alignment vertical="top" wrapText="1"/>
      <protection locked="0"/>
    </xf>
    <xf numFmtId="0" fontId="0" fillId="31" borderId="38" xfId="70" applyFill="1" applyBorder="1" applyAlignment="1" applyProtection="1">
      <alignment vertical="top" wrapText="1"/>
      <protection locked="0"/>
    </xf>
    <xf numFmtId="14" fontId="0" fillId="31" borderId="38" xfId="70" applyNumberFormat="1" applyFont="1" applyFill="1" applyBorder="1" applyAlignment="1" applyProtection="1">
      <alignment horizontal="center" vertical="top" wrapText="1"/>
      <protection locked="0"/>
    </xf>
    <xf numFmtId="0" fontId="0" fillId="31" borderId="37" xfId="70" applyFill="1" applyBorder="1" applyProtection="1">
      <alignment/>
      <protection locked="0"/>
    </xf>
    <xf numFmtId="0" fontId="0" fillId="31" borderId="39" xfId="70" applyFill="1" applyBorder="1" applyProtection="1">
      <alignment/>
      <protection locked="0"/>
    </xf>
    <xf numFmtId="0" fontId="0" fillId="31" borderId="36" xfId="70" applyFill="1" applyBorder="1" applyProtection="1">
      <alignment/>
      <protection locked="0"/>
    </xf>
    <xf numFmtId="0" fontId="0" fillId="31" borderId="34" xfId="70" applyFill="1" applyBorder="1" applyProtection="1">
      <alignment/>
      <protection locked="0"/>
    </xf>
    <xf numFmtId="0" fontId="0" fillId="31" borderId="0" xfId="70" applyFill="1" applyBorder="1" applyProtection="1">
      <alignment/>
      <protection locked="0"/>
    </xf>
    <xf numFmtId="0" fontId="0" fillId="31" borderId="33" xfId="70" applyFill="1" applyBorder="1" applyProtection="1">
      <alignment/>
      <protection locked="0"/>
    </xf>
    <xf numFmtId="0" fontId="0" fillId="31" borderId="31" xfId="70" applyFill="1" applyBorder="1" applyProtection="1">
      <alignment/>
      <protection locked="0"/>
    </xf>
    <xf numFmtId="0" fontId="0" fillId="31" borderId="40" xfId="70" applyFill="1" applyBorder="1" applyProtection="1">
      <alignment/>
      <protection locked="0"/>
    </xf>
    <xf numFmtId="0" fontId="0" fillId="31" borderId="30" xfId="70" applyFill="1" applyBorder="1" applyProtection="1">
      <alignment/>
      <protection locked="0"/>
    </xf>
    <xf numFmtId="0" fontId="0" fillId="0" borderId="38" xfId="70" applyBorder="1" applyAlignment="1" applyProtection="1">
      <alignment/>
      <protection/>
    </xf>
    <xf numFmtId="0" fontId="3" fillId="0" borderId="38" xfId="70" applyFont="1" applyBorder="1" applyAlignment="1" applyProtection="1">
      <alignment/>
      <protection/>
    </xf>
    <xf numFmtId="0" fontId="5" fillId="0" borderId="0" xfId="70" applyFont="1" applyAlignment="1" applyProtection="1">
      <alignment horizontal="center" vertical="top" wrapText="1"/>
      <protection/>
    </xf>
    <xf numFmtId="0" fontId="5" fillId="34" borderId="17" xfId="70" applyFont="1" applyFill="1" applyBorder="1" applyAlignment="1" applyProtection="1">
      <alignment horizontal="center" vertical="top" wrapText="1"/>
      <protection/>
    </xf>
    <xf numFmtId="0" fontId="0" fillId="0" borderId="0" xfId="70" applyAlignment="1" applyProtection="1">
      <alignment vertical="top"/>
      <protection/>
    </xf>
    <xf numFmtId="0" fontId="2" fillId="37" borderId="0" xfId="70" applyFont="1" applyFill="1" applyBorder="1" applyAlignment="1" applyProtection="1">
      <alignment horizontal="left" vertical="top"/>
      <protection/>
    </xf>
    <xf numFmtId="0" fontId="2" fillId="34" borderId="0" xfId="70" applyFont="1" applyFill="1" applyBorder="1" applyAlignment="1" applyProtection="1" quotePrefix="1">
      <alignment horizontal="left" vertical="top"/>
      <protection/>
    </xf>
    <xf numFmtId="187" fontId="0" fillId="0" borderId="0" xfId="70" applyNumberFormat="1" applyAlignment="1" applyProtection="1">
      <alignment/>
      <protection/>
    </xf>
    <xf numFmtId="0" fontId="0" fillId="0" borderId="0" xfId="70" applyAlignment="1" applyProtection="1">
      <alignment/>
      <protection/>
    </xf>
    <xf numFmtId="0" fontId="5" fillId="0" borderId="0" xfId="70" applyFont="1" applyProtection="1">
      <alignment/>
      <protection/>
    </xf>
    <xf numFmtId="187" fontId="5" fillId="34" borderId="38" xfId="70" applyNumberFormat="1" applyFont="1" applyFill="1" applyBorder="1" applyAlignment="1" applyProtection="1">
      <alignment horizontal="right" vertical="center"/>
      <protection/>
    </xf>
    <xf numFmtId="0" fontId="5" fillId="34" borderId="38" xfId="70" applyFont="1" applyFill="1" applyBorder="1" applyAlignment="1" applyProtection="1">
      <alignment horizontal="left" vertical="center"/>
      <protection/>
    </xf>
    <xf numFmtId="0" fontId="5" fillId="34" borderId="0" xfId="70" applyFont="1" applyFill="1" applyAlignment="1" applyProtection="1">
      <alignment vertical="top"/>
      <protection/>
    </xf>
    <xf numFmtId="187" fontId="5" fillId="31" borderId="38" xfId="70" applyNumberFormat="1" applyFont="1" applyFill="1" applyBorder="1" applyAlignment="1" applyProtection="1">
      <alignment horizontal="right" vertical="center"/>
      <protection locked="0"/>
    </xf>
    <xf numFmtId="0" fontId="5" fillId="31" borderId="38" xfId="70" applyFont="1" applyFill="1" applyBorder="1" applyAlignment="1" applyProtection="1">
      <alignment horizontal="left" vertical="center"/>
      <protection locked="0"/>
    </xf>
    <xf numFmtId="0" fontId="5" fillId="0" borderId="0" xfId="70" applyFont="1" applyAlignment="1" applyProtection="1">
      <alignment vertical="top"/>
      <protection/>
    </xf>
    <xf numFmtId="0" fontId="3" fillId="0" borderId="0" xfId="70" applyFont="1" applyAlignment="1" applyProtection="1">
      <alignment vertical="top"/>
      <protection/>
    </xf>
    <xf numFmtId="0" fontId="0" fillId="0" borderId="0" xfId="70" applyFont="1" applyAlignment="1" applyProtection="1">
      <alignment vertical="top"/>
      <protection/>
    </xf>
    <xf numFmtId="0" fontId="6" fillId="0" borderId="0" xfId="70" applyFont="1" applyAlignment="1" applyProtection="1">
      <alignment vertical="top" wrapText="1"/>
      <protection/>
    </xf>
    <xf numFmtId="0" fontId="4" fillId="0" borderId="0" xfId="70" applyFont="1" applyAlignment="1" applyProtection="1">
      <alignment vertical="top"/>
      <protection/>
    </xf>
    <xf numFmtId="0" fontId="5" fillId="0" borderId="0" xfId="70" applyFont="1" applyBorder="1" applyAlignment="1" applyProtection="1">
      <alignment vertical="top" wrapText="1"/>
      <protection/>
    </xf>
    <xf numFmtId="0" fontId="0" fillId="0" borderId="0" xfId="70" applyFill="1" applyAlignment="1" applyProtection="1">
      <alignment vertical="top"/>
      <protection/>
    </xf>
    <xf numFmtId="0" fontId="3" fillId="34" borderId="0" xfId="70" applyFont="1" applyFill="1" applyAlignment="1" applyProtection="1">
      <alignment vertical="top"/>
      <protection/>
    </xf>
    <xf numFmtId="0" fontId="2" fillId="0" borderId="0" xfId="70" applyFont="1" applyFill="1" applyBorder="1" applyAlignment="1" applyProtection="1">
      <alignment horizontal="left"/>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0" fillId="34" borderId="17" xfId="70" applyNumberFormat="1" applyFont="1" applyFill="1" applyBorder="1" applyAlignment="1" applyProtection="1">
      <alignment vertical="top"/>
      <protection/>
    </xf>
    <xf numFmtId="0" fontId="0" fillId="34" borderId="41" xfId="70" applyNumberFormat="1" applyFont="1" applyFill="1" applyBorder="1" applyAlignment="1" applyProtection="1">
      <alignment vertical="top"/>
      <protection/>
    </xf>
    <xf numFmtId="0" fontId="0" fillId="0" borderId="0" xfId="70" applyAlignment="1" applyProtection="1">
      <alignment vertical="center"/>
      <protection/>
    </xf>
    <xf numFmtId="0" fontId="3" fillId="0" borderId="0" xfId="70" applyFont="1" applyFill="1" applyAlignment="1" applyProtection="1">
      <alignment vertical="center"/>
      <protection/>
    </xf>
    <xf numFmtId="0" fontId="0" fillId="0" borderId="0" xfId="70" applyFont="1" applyAlignment="1" applyProtection="1">
      <alignment vertical="center"/>
      <protection/>
    </xf>
    <xf numFmtId="0" fontId="32"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3" fillId="34" borderId="0" xfId="70" applyFont="1" applyFill="1" applyBorder="1" applyAlignment="1" applyProtection="1">
      <alignment horizontal="left" vertical="top"/>
      <protection/>
    </xf>
    <xf numFmtId="0" fontId="0" fillId="38" borderId="38" xfId="70" applyFont="1" applyFill="1" applyBorder="1" applyAlignment="1" applyProtection="1">
      <alignment vertical="top"/>
      <protection/>
    </xf>
    <xf numFmtId="187" fontId="5" fillId="39" borderId="38" xfId="70" applyNumberFormat="1" applyFont="1" applyFill="1" applyBorder="1" applyAlignment="1" applyProtection="1">
      <alignment horizontal="center" vertical="top"/>
      <protection/>
    </xf>
    <xf numFmtId="0" fontId="0" fillId="38" borderId="0" xfId="70" applyFill="1" applyAlignment="1" applyProtection="1">
      <alignment vertical="top"/>
      <protection/>
    </xf>
    <xf numFmtId="0" fontId="0" fillId="38" borderId="0" xfId="70" applyFont="1" applyFill="1" applyAlignment="1" applyProtection="1">
      <alignment vertical="top"/>
      <protection/>
    </xf>
    <xf numFmtId="0" fontId="5" fillId="0" borderId="0" xfId="70" applyFont="1" applyBorder="1" applyAlignment="1" applyProtection="1">
      <alignment vertical="top"/>
      <protection/>
    </xf>
    <xf numFmtId="0" fontId="0" fillId="0" borderId="0" xfId="70" applyBorder="1" applyAlignment="1" applyProtection="1">
      <alignment vertical="top"/>
      <protection/>
    </xf>
    <xf numFmtId="0" fontId="0" fillId="0" borderId="0" xfId="70" applyBorder="1" applyAlignment="1" applyProtection="1">
      <alignment horizontal="center" vertical="top"/>
      <protection/>
    </xf>
    <xf numFmtId="0" fontId="0" fillId="38" borderId="29" xfId="70" applyFont="1" applyFill="1" applyBorder="1" applyAlignment="1" applyProtection="1">
      <alignment horizontal="center" vertical="top" wrapText="1"/>
      <protection/>
    </xf>
    <xf numFmtId="0" fontId="0" fillId="38" borderId="35" xfId="70" applyFont="1" applyFill="1" applyBorder="1" applyAlignment="1" applyProtection="1">
      <alignment horizontal="center" vertical="top"/>
      <protection/>
    </xf>
    <xf numFmtId="0" fontId="27" fillId="0" borderId="0" xfId="70" applyFont="1" applyAlignment="1" applyProtection="1">
      <alignment vertical="top"/>
      <protection/>
    </xf>
    <xf numFmtId="0" fontId="0" fillId="0" borderId="0" xfId="70" applyFont="1" applyBorder="1" applyAlignment="1" applyProtection="1">
      <alignment vertical="top"/>
      <protection/>
    </xf>
    <xf numFmtId="0" fontId="59" fillId="0" borderId="0" xfId="70" applyFont="1" applyBorder="1" applyAlignment="1" applyProtection="1">
      <alignment vertical="top"/>
      <protection/>
    </xf>
    <xf numFmtId="0" fontId="0" fillId="38" borderId="0" xfId="70" applyFill="1" applyAlignment="1" applyProtection="1">
      <alignment vertical="top" wrapText="1"/>
      <protection/>
    </xf>
    <xf numFmtId="0" fontId="47" fillId="38" borderId="0" xfId="70" applyFont="1" applyFill="1" applyAlignment="1" applyProtection="1">
      <alignment horizontal="left" vertical="top" wrapText="1"/>
      <protection/>
    </xf>
    <xf numFmtId="0" fontId="61" fillId="34" borderId="42" xfId="70" applyFont="1" applyFill="1" applyBorder="1" applyAlignment="1" applyProtection="1">
      <alignment vertical="top" wrapText="1"/>
      <protection/>
    </xf>
    <xf numFmtId="0" fontId="4" fillId="0" borderId="0" xfId="70" applyFont="1" applyAlignment="1" applyProtection="1">
      <alignment horizontal="left" vertical="top"/>
      <protection/>
    </xf>
    <xf numFmtId="2" fontId="6" fillId="0" borderId="38" xfId="70" applyNumberFormat="1" applyFont="1" applyBorder="1" applyAlignment="1" applyProtection="1">
      <alignment horizontal="center" vertical="top"/>
      <protection/>
    </xf>
    <xf numFmtId="2" fontId="47" fillId="0" borderId="38" xfId="70" applyNumberFormat="1" applyFont="1" applyBorder="1" applyAlignment="1" applyProtection="1">
      <alignment horizontal="center" vertical="top"/>
      <protection/>
    </xf>
    <xf numFmtId="0" fontId="5" fillId="0" borderId="38" xfId="70" applyFont="1" applyBorder="1" applyAlignment="1" applyProtection="1">
      <alignment horizontal="center" vertical="top" wrapText="1"/>
      <protection/>
    </xf>
    <xf numFmtId="0" fontId="0" fillId="38" borderId="0" xfId="70" applyFill="1" applyAlignment="1" applyProtection="1">
      <alignment vertical="center"/>
      <protection/>
    </xf>
    <xf numFmtId="187" fontId="3" fillId="4" borderId="43" xfId="70" applyNumberFormat="1" applyFont="1" applyFill="1" applyBorder="1" applyAlignment="1" applyProtection="1">
      <alignment vertical="center"/>
      <protection/>
    </xf>
    <xf numFmtId="0" fontId="0" fillId="0" borderId="0" xfId="70" applyFont="1" applyFill="1" applyAlignment="1" applyProtection="1">
      <alignment vertical="center"/>
      <protection/>
    </xf>
    <xf numFmtId="0" fontId="0" fillId="38" borderId="0" xfId="70" applyFont="1" applyFill="1" applyAlignment="1" applyProtection="1">
      <alignment vertical="center"/>
      <protection/>
    </xf>
    <xf numFmtId="187" fontId="0" fillId="4" borderId="38" xfId="70" applyNumberFormat="1" applyFont="1" applyFill="1" applyBorder="1" applyAlignment="1" applyProtection="1">
      <alignment vertical="center"/>
      <protection/>
    </xf>
    <xf numFmtId="0" fontId="59" fillId="0" borderId="0" xfId="70" applyFont="1" applyAlignment="1" applyProtection="1">
      <alignment vertical="top"/>
      <protection/>
    </xf>
    <xf numFmtId="0" fontId="6" fillId="0" borderId="16" xfId="70" applyFont="1" applyBorder="1" applyAlignment="1" applyProtection="1">
      <alignment vertical="top"/>
      <protection/>
    </xf>
    <xf numFmtId="0" fontId="5" fillId="0" borderId="41" xfId="70" applyFont="1" applyBorder="1" applyAlignment="1" applyProtection="1">
      <alignment vertical="top"/>
      <protection/>
    </xf>
    <xf numFmtId="0" fontId="6" fillId="0" borderId="38" xfId="70" applyFont="1" applyBorder="1" applyAlignment="1" applyProtection="1">
      <alignment horizontal="center" vertical="top"/>
      <protection/>
    </xf>
    <xf numFmtId="0" fontId="6" fillId="0" borderId="0" xfId="70" applyFont="1" applyAlignment="1" applyProtection="1">
      <alignment horizontal="center" vertical="top" wrapText="1"/>
      <protection/>
    </xf>
    <xf numFmtId="0" fontId="59" fillId="0" borderId="0" xfId="70" applyFont="1" applyFill="1" applyAlignment="1" applyProtection="1">
      <alignment vertical="top"/>
      <protection/>
    </xf>
    <xf numFmtId="0" fontId="5" fillId="0" borderId="16" xfId="70" applyFont="1" applyBorder="1" applyAlignment="1" applyProtection="1">
      <alignment vertical="top"/>
      <protection/>
    </xf>
    <xf numFmtId="187" fontId="0" fillId="0" borderId="0" xfId="70" applyNumberFormat="1" applyFill="1" applyBorder="1" applyAlignment="1" applyProtection="1">
      <alignment vertical="top"/>
      <protection/>
    </xf>
    <xf numFmtId="0" fontId="8" fillId="34" borderId="0" xfId="70" applyNumberFormat="1" applyFont="1" applyFill="1" applyAlignment="1" applyProtection="1">
      <alignment vertical="top"/>
      <protection/>
    </xf>
    <xf numFmtId="0" fontId="0" fillId="0" borderId="0" xfId="70" applyNumberFormat="1" applyAlignment="1" applyProtection="1">
      <alignment vertical="top"/>
      <protection/>
    </xf>
    <xf numFmtId="0" fontId="2" fillId="37" borderId="0" xfId="70" applyNumberFormat="1" applyFont="1" applyFill="1" applyBorder="1" applyAlignment="1" applyProtection="1">
      <alignment vertical="top"/>
      <protection/>
    </xf>
    <xf numFmtId="0" fontId="3" fillId="0" borderId="0" xfId="70" applyNumberFormat="1" applyFont="1" applyAlignment="1" applyProtection="1">
      <alignment vertical="top"/>
      <protection/>
    </xf>
    <xf numFmtId="0" fontId="6" fillId="0" borderId="30" xfId="70" applyNumberFormat="1" applyFont="1" applyBorder="1" applyAlignment="1" applyProtection="1">
      <alignment vertical="top"/>
      <protection/>
    </xf>
    <xf numFmtId="0" fontId="6" fillId="0" borderId="31" xfId="70" applyNumberFormat="1" applyFont="1" applyBorder="1" applyAlignment="1" applyProtection="1">
      <alignment vertical="top"/>
      <protection/>
    </xf>
    <xf numFmtId="0" fontId="6" fillId="0" borderId="38" xfId="70" applyNumberFormat="1" applyFont="1" applyFill="1" applyBorder="1" applyAlignment="1" applyProtection="1">
      <alignment horizontal="center" vertical="top"/>
      <protection/>
    </xf>
    <xf numFmtId="0" fontId="59" fillId="0" borderId="0" xfId="70" applyNumberFormat="1" applyFont="1" applyAlignment="1" applyProtection="1">
      <alignment vertical="top"/>
      <protection/>
    </xf>
    <xf numFmtId="0" fontId="6" fillId="0" borderId="36" xfId="70" applyNumberFormat="1" applyFont="1" applyBorder="1" applyAlignment="1" applyProtection="1">
      <alignment vertical="top"/>
      <protection/>
    </xf>
    <xf numFmtId="0" fontId="6" fillId="0" borderId="37" xfId="70" applyNumberFormat="1" applyFont="1" applyBorder="1" applyAlignment="1" applyProtection="1">
      <alignment vertical="top"/>
      <protection/>
    </xf>
    <xf numFmtId="0" fontId="6" fillId="0" borderId="38" xfId="70" applyNumberFormat="1" applyFont="1" applyFill="1" applyBorder="1" applyAlignment="1" applyProtection="1">
      <alignment horizontal="center" vertical="top" wrapText="1"/>
      <protection/>
    </xf>
    <xf numFmtId="0" fontId="60" fillId="0" borderId="38" xfId="70" applyNumberFormat="1" applyFont="1" applyFill="1" applyBorder="1" applyAlignment="1" applyProtection="1">
      <alignment horizontal="center" vertical="top" wrapText="1"/>
      <protection/>
    </xf>
    <xf numFmtId="0" fontId="6" fillId="0" borderId="38" xfId="70" applyNumberFormat="1" applyFont="1" applyFill="1" applyBorder="1" applyAlignment="1" applyProtection="1">
      <alignment vertical="top"/>
      <protection/>
    </xf>
    <xf numFmtId="0" fontId="0" fillId="0" borderId="0" xfId="70" applyNumberFormat="1" applyAlignment="1" applyProtection="1">
      <alignment horizontal="center" vertical="top"/>
      <protection/>
    </xf>
    <xf numFmtId="0" fontId="4" fillId="0" borderId="0" xfId="70" applyNumberFormat="1" applyFont="1" applyAlignment="1" applyProtection="1">
      <alignment vertical="top"/>
      <protection/>
    </xf>
    <xf numFmtId="0" fontId="6" fillId="0" borderId="16" xfId="70" applyNumberFormat="1" applyFont="1" applyBorder="1" applyAlignment="1" applyProtection="1">
      <alignment vertical="top"/>
      <protection/>
    </xf>
    <xf numFmtId="0" fontId="6" fillId="0" borderId="17" xfId="70" applyNumberFormat="1" applyFont="1" applyBorder="1" applyAlignment="1" applyProtection="1">
      <alignment vertical="top"/>
      <protection/>
    </xf>
    <xf numFmtId="0" fontId="53" fillId="0" borderId="16" xfId="70" applyNumberFormat="1" applyFont="1" applyBorder="1" applyAlignment="1" applyProtection="1">
      <alignment vertical="top"/>
      <protection/>
    </xf>
    <xf numFmtId="0" fontId="0" fillId="0" borderId="17" xfId="70" applyNumberFormat="1" applyFont="1" applyBorder="1" applyAlignment="1" applyProtection="1">
      <alignment vertical="top"/>
      <protection/>
    </xf>
    <xf numFmtId="0" fontId="53" fillId="0" borderId="16" xfId="70" applyNumberFormat="1" applyFont="1" applyFill="1" applyBorder="1" applyAlignment="1" applyProtection="1">
      <alignment vertical="top"/>
      <protection/>
    </xf>
    <xf numFmtId="0" fontId="27" fillId="0" borderId="38" xfId="70" applyNumberFormat="1" applyFont="1" applyBorder="1" applyAlignment="1" applyProtection="1">
      <alignment vertical="top"/>
      <protection/>
    </xf>
    <xf numFmtId="0" fontId="6" fillId="0" borderId="38" xfId="70" applyNumberFormat="1" applyFont="1" applyBorder="1" applyAlignment="1" applyProtection="1">
      <alignment horizontal="center" vertical="top" wrapText="1"/>
      <protection/>
    </xf>
    <xf numFmtId="0" fontId="5" fillId="0" borderId="16" xfId="70" applyNumberFormat="1" applyFont="1" applyFill="1" applyBorder="1" applyAlignment="1" applyProtection="1">
      <alignment vertical="top"/>
      <protection/>
    </xf>
    <xf numFmtId="0" fontId="5" fillId="0" borderId="41" xfId="70" applyNumberFormat="1" applyFont="1" applyFill="1" applyBorder="1" applyAlignment="1" applyProtection="1">
      <alignment vertical="top"/>
      <protection/>
    </xf>
    <xf numFmtId="187" fontId="6" fillId="0" borderId="41" xfId="70" applyNumberFormat="1" applyFont="1" applyFill="1" applyBorder="1" applyAlignment="1" applyProtection="1">
      <alignment vertical="top"/>
      <protection/>
    </xf>
    <xf numFmtId="187" fontId="6" fillId="0" borderId="17" xfId="70" applyNumberFormat="1" applyFont="1" applyFill="1" applyBorder="1" applyAlignment="1" applyProtection="1">
      <alignment vertical="top"/>
      <protection/>
    </xf>
    <xf numFmtId="0" fontId="0" fillId="0" borderId="0" xfId="70" applyNumberFormat="1" applyBorder="1" applyAlignment="1" applyProtection="1">
      <alignment vertical="top"/>
      <protection/>
    </xf>
    <xf numFmtId="0" fontId="27" fillId="0" borderId="40" xfId="70" applyNumberFormat="1" applyFont="1" applyBorder="1" applyAlignment="1" applyProtection="1">
      <alignment vertical="top"/>
      <protection/>
    </xf>
    <xf numFmtId="0" fontId="0" fillId="0" borderId="40" xfId="70" applyNumberFormat="1" applyBorder="1" applyAlignment="1" applyProtection="1">
      <alignment vertical="top"/>
      <protection/>
    </xf>
    <xf numFmtId="0" fontId="27" fillId="0" borderId="0" xfId="70" applyNumberFormat="1" applyFont="1" applyBorder="1" applyAlignment="1" applyProtection="1">
      <alignment vertical="top"/>
      <protection/>
    </xf>
    <xf numFmtId="0" fontId="2" fillId="37" borderId="41" xfId="70" applyFont="1" applyFill="1" applyBorder="1" applyAlignment="1" applyProtection="1">
      <alignment horizontal="left" vertical="top"/>
      <protection/>
    </xf>
    <xf numFmtId="0" fontId="50" fillId="0" borderId="0" xfId="70" applyFont="1" applyFill="1" applyProtection="1">
      <alignment/>
      <protection/>
    </xf>
    <xf numFmtId="0" fontId="0" fillId="0" borderId="0" xfId="0" applyBorder="1" applyAlignment="1" applyProtection="1">
      <alignment horizontal="left" vertical="top" wrapText="1"/>
      <protection/>
    </xf>
    <xf numFmtId="0" fontId="3" fillId="0" borderId="44" xfId="70" applyFont="1" applyBorder="1" applyAlignment="1" applyProtection="1">
      <alignment vertical="top"/>
      <protection/>
    </xf>
    <xf numFmtId="0" fontId="0" fillId="0" borderId="17" xfId="70" applyBorder="1" applyAlignment="1" applyProtection="1">
      <alignment vertical="center"/>
      <protection/>
    </xf>
    <xf numFmtId="195" fontId="6" fillId="36" borderId="38" xfId="70" applyNumberFormat="1" applyFont="1" applyFill="1" applyBorder="1" applyAlignment="1" applyProtection="1">
      <alignment horizontal="center" vertical="top"/>
      <protection/>
    </xf>
    <xf numFmtId="195" fontId="5" fillId="32" borderId="38" xfId="70" applyNumberFormat="1" applyFont="1" applyFill="1" applyBorder="1" applyAlignment="1" applyProtection="1">
      <alignment horizontal="center" vertical="top"/>
      <protection locked="0"/>
    </xf>
    <xf numFmtId="187" fontId="5" fillId="36" borderId="38" xfId="70" applyNumberFormat="1" applyFont="1" applyFill="1" applyBorder="1" applyAlignment="1" applyProtection="1">
      <alignment vertical="top"/>
      <protection/>
    </xf>
    <xf numFmtId="187" fontId="6" fillId="36" borderId="38" xfId="70" applyNumberFormat="1" applyFont="1" applyFill="1" applyBorder="1" applyAlignment="1" applyProtection="1">
      <alignment horizontal="center" vertical="top"/>
      <protection/>
    </xf>
    <xf numFmtId="2" fontId="5" fillId="0" borderId="38" xfId="70" applyNumberFormat="1" applyFont="1" applyBorder="1" applyAlignment="1" applyProtection="1">
      <alignment horizontal="center" vertical="top"/>
      <protection/>
    </xf>
    <xf numFmtId="2" fontId="47" fillId="31" borderId="38" xfId="70" applyNumberFormat="1" applyFont="1" applyFill="1" applyBorder="1" applyAlignment="1" applyProtection="1">
      <alignment horizontal="center" vertical="top"/>
      <protection locked="0"/>
    </xf>
    <xf numFmtId="2" fontId="6" fillId="31" borderId="38" xfId="70" applyNumberFormat="1" applyFont="1" applyFill="1" applyBorder="1" applyAlignment="1" applyProtection="1">
      <alignment horizontal="center" vertical="top"/>
      <protection locked="0"/>
    </xf>
    <xf numFmtId="0" fontId="0" fillId="0" borderId="38" xfId="70" applyBorder="1" applyAlignment="1" applyProtection="1">
      <alignment vertical="center"/>
      <protection/>
    </xf>
    <xf numFmtId="0" fontId="0" fillId="34" borderId="0" xfId="0" applyFill="1" applyBorder="1" applyAlignment="1" applyProtection="1">
      <alignment vertical="top"/>
      <protection/>
    </xf>
    <xf numFmtId="0" fontId="6" fillId="36" borderId="38" xfId="70" applyFont="1" applyFill="1" applyBorder="1" applyAlignment="1" applyProtection="1">
      <alignment horizontal="center" vertical="top"/>
      <protection/>
    </xf>
    <xf numFmtId="0" fontId="0" fillId="38" borderId="0" xfId="70" applyFont="1" applyFill="1" applyAlignment="1" applyProtection="1" quotePrefix="1">
      <alignment vertical="top"/>
      <protection/>
    </xf>
    <xf numFmtId="0" fontId="0" fillId="38" borderId="43" xfId="70" applyFont="1" applyFill="1" applyBorder="1" applyAlignment="1" applyProtection="1">
      <alignment vertical="top"/>
      <protection/>
    </xf>
    <xf numFmtId="0" fontId="87" fillId="36" borderId="38" xfId="70" applyFont="1" applyFill="1" applyBorder="1" applyAlignment="1" applyProtection="1">
      <alignment horizontal="center" vertical="top" wrapText="1"/>
      <protection/>
    </xf>
    <xf numFmtId="0" fontId="87" fillId="36" borderId="29" xfId="70"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70" applyNumberFormat="1" applyFont="1" applyFill="1" applyBorder="1" applyAlignment="1" applyProtection="1">
      <alignment horizontal="center" vertical="top"/>
      <protection/>
    </xf>
    <xf numFmtId="0" fontId="3" fillId="34" borderId="38" xfId="70" applyFont="1" applyFill="1" applyBorder="1" applyAlignment="1" applyProtection="1">
      <alignment vertical="top" wrapText="1"/>
      <protection/>
    </xf>
    <xf numFmtId="0" fontId="0" fillId="32" borderId="38" xfId="70" applyFont="1" applyFill="1" applyBorder="1" applyAlignment="1" applyProtection="1">
      <alignment vertical="top" wrapText="1"/>
      <protection locked="0"/>
    </xf>
    <xf numFmtId="187" fontId="6" fillId="36" borderId="38" xfId="70" applyNumberFormat="1" applyFont="1" applyFill="1" applyBorder="1" applyAlignment="1" applyProtection="1">
      <alignment vertical="top"/>
      <protection/>
    </xf>
    <xf numFmtId="187" fontId="6" fillId="36" borderId="38" xfId="70" applyNumberFormat="1" applyFont="1" applyFill="1" applyBorder="1" applyAlignment="1" applyProtection="1" quotePrefix="1">
      <alignment vertical="top"/>
      <protection/>
    </xf>
    <xf numFmtId="187" fontId="0" fillId="4" borderId="38" xfId="70" applyNumberFormat="1" applyFill="1" applyBorder="1" applyAlignment="1" applyProtection="1">
      <alignment vertical="top"/>
      <protection/>
    </xf>
    <xf numFmtId="187" fontId="0" fillId="36" borderId="38" xfId="70" applyNumberFormat="1" applyFill="1" applyBorder="1" applyAlignment="1" applyProtection="1">
      <alignment vertical="top"/>
      <protection/>
    </xf>
    <xf numFmtId="0" fontId="0" fillId="39" borderId="33" xfId="70" applyNumberFormat="1" applyFill="1" applyBorder="1" applyAlignment="1" applyProtection="1">
      <alignment vertical="top"/>
      <protection/>
    </xf>
    <xf numFmtId="187" fontId="27" fillId="36" borderId="38" xfId="70" applyNumberFormat="1" applyFont="1" applyFill="1" applyBorder="1" applyAlignment="1" applyProtection="1">
      <alignment vertical="top"/>
      <protection/>
    </xf>
    <xf numFmtId="187" fontId="6" fillId="39" borderId="38" xfId="70" applyNumberFormat="1" applyFont="1" applyFill="1" applyBorder="1" applyAlignment="1" applyProtection="1">
      <alignment vertical="top"/>
      <protection/>
    </xf>
    <xf numFmtId="0" fontId="3" fillId="32" borderId="38" xfId="70" applyFont="1" applyFill="1" applyBorder="1" applyAlignment="1" applyProtection="1">
      <alignment horizontal="center" vertical="top"/>
      <protection locked="0"/>
    </xf>
    <xf numFmtId="187" fontId="6" fillId="36" borderId="38" xfId="70"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70" applyFont="1" applyFill="1" applyProtection="1">
      <alignment/>
      <protection/>
    </xf>
    <xf numFmtId="0" fontId="0" fillId="38" borderId="0" xfId="70" applyFill="1" applyProtection="1">
      <alignment/>
      <protection/>
    </xf>
    <xf numFmtId="0" fontId="0" fillId="38" borderId="38" xfId="70"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4" fillId="0" borderId="0" xfId="70" applyFont="1" applyAlignment="1" applyProtection="1">
      <alignment horizontal="left" vertical="top" wrapText="1"/>
      <protection/>
    </xf>
    <xf numFmtId="0" fontId="51" fillId="34" borderId="36" xfId="70" applyFont="1" applyFill="1" applyBorder="1" applyAlignment="1" applyProtection="1">
      <alignment horizontal="left" vertical="top" wrapText="1"/>
      <protection/>
    </xf>
    <xf numFmtId="0" fontId="3" fillId="34" borderId="39" xfId="70" applyFont="1" applyFill="1" applyBorder="1" applyAlignment="1" applyProtection="1">
      <alignment horizontal="left" vertical="top" wrapText="1"/>
      <protection/>
    </xf>
    <xf numFmtId="0" fontId="60" fillId="0" borderId="38" xfId="70" applyNumberFormat="1" applyFont="1" applyBorder="1" applyAlignment="1" applyProtection="1">
      <alignment horizontal="left" vertical="top" wrapText="1" indent="1"/>
      <protection/>
    </xf>
    <xf numFmtId="0" fontId="47" fillId="0" borderId="38" xfId="70" applyNumberFormat="1" applyFont="1" applyBorder="1" applyAlignment="1" applyProtection="1">
      <alignment horizontal="left" vertical="top" wrapText="1" indent="2"/>
      <protection/>
    </xf>
    <xf numFmtId="0" fontId="9" fillId="34" borderId="0" xfId="70"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7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70" applyFont="1" applyAlignment="1" applyProtection="1">
      <alignment horizontal="left"/>
      <protection/>
    </xf>
    <xf numFmtId="0" fontId="61" fillId="34" borderId="42" xfId="70"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70" applyFont="1" applyBorder="1" applyAlignment="1" applyProtection="1">
      <alignment horizontal="left" vertical="top" wrapText="1"/>
      <protection/>
    </xf>
    <xf numFmtId="0" fontId="5" fillId="0" borderId="38" xfId="70" applyFont="1" applyBorder="1" applyAlignment="1" applyProtection="1">
      <alignment horizontal="left" vertical="top" wrapText="1"/>
      <protection/>
    </xf>
    <xf numFmtId="0" fontId="3" fillId="34" borderId="16" xfId="70" applyFont="1" applyFill="1" applyBorder="1" applyAlignment="1" applyProtection="1">
      <alignment horizontal="left" vertical="top" wrapText="1"/>
      <protection/>
    </xf>
    <xf numFmtId="0" fontId="0" fillId="34" borderId="16" xfId="70" applyFont="1" applyFill="1" applyBorder="1" applyAlignment="1" applyProtection="1">
      <alignment horizontal="left" vertical="top" wrapText="1"/>
      <protection/>
    </xf>
    <xf numFmtId="0" fontId="6" fillId="0" borderId="16" xfId="70" applyFont="1" applyBorder="1" applyAlignment="1" applyProtection="1">
      <alignment horizontal="left" vertical="top" wrapText="1"/>
      <protection/>
    </xf>
    <xf numFmtId="0" fontId="6" fillId="0" borderId="16" xfId="70" applyFont="1" applyBorder="1" applyAlignment="1" applyProtection="1">
      <alignment horizontal="left" vertical="top"/>
      <protection/>
    </xf>
    <xf numFmtId="0" fontId="6" fillId="0" borderId="38" xfId="70" applyFont="1" applyBorder="1" applyAlignment="1" applyProtection="1">
      <alignment horizontal="left" vertical="top"/>
      <protection/>
    </xf>
    <xf numFmtId="0" fontId="5" fillId="0" borderId="16" xfId="70" applyFont="1" applyBorder="1" applyAlignment="1" applyProtection="1">
      <alignment horizontal="left" vertical="top"/>
      <protection/>
    </xf>
    <xf numFmtId="0" fontId="50" fillId="0" borderId="0" xfId="70" applyFont="1" applyAlignment="1" applyProtection="1">
      <alignment horizontal="left" vertical="top" wrapText="1"/>
      <protection/>
    </xf>
    <xf numFmtId="0" fontId="61" fillId="34" borderId="0" xfId="70" applyFont="1" applyFill="1" applyAlignment="1" applyProtection="1">
      <alignment horizontal="left" vertical="top" wrapText="1"/>
      <protection/>
    </xf>
    <xf numFmtId="0" fontId="8" fillId="34" borderId="0" xfId="70" applyNumberFormat="1" applyFont="1" applyFill="1" applyAlignment="1" applyProtection="1">
      <alignment horizontal="left" vertical="top"/>
      <protection/>
    </xf>
    <xf numFmtId="0" fontId="3" fillId="0" borderId="0" xfId="70" applyNumberFormat="1" applyFont="1" applyAlignment="1" applyProtection="1">
      <alignment horizontal="left" vertical="top" wrapText="1"/>
      <protection/>
    </xf>
    <xf numFmtId="0" fontId="6" fillId="0" borderId="38" xfId="70" applyNumberFormat="1" applyFont="1" applyBorder="1" applyAlignment="1" applyProtection="1">
      <alignment horizontal="left" vertical="top"/>
      <protection/>
    </xf>
    <xf numFmtId="0" fontId="6" fillId="0" borderId="38" xfId="70" applyNumberFormat="1" applyFont="1" applyFill="1" applyBorder="1" applyAlignment="1" applyProtection="1">
      <alignment horizontal="left" vertical="top"/>
      <protection/>
    </xf>
    <xf numFmtId="0" fontId="6" fillId="0" borderId="38" xfId="70" applyNumberFormat="1" applyFont="1" applyFill="1" applyBorder="1" applyAlignment="1" applyProtection="1">
      <alignment horizontal="left" vertical="top" wrapText="1"/>
      <protection/>
    </xf>
    <xf numFmtId="0" fontId="60" fillId="0" borderId="38" xfId="70" applyNumberFormat="1" applyFont="1" applyFill="1" applyBorder="1" applyAlignment="1" applyProtection="1">
      <alignment horizontal="left" vertical="top" wrapText="1"/>
      <protection/>
    </xf>
    <xf numFmtId="0" fontId="6" fillId="0" borderId="38" xfId="70" applyNumberFormat="1" applyFont="1" applyBorder="1" applyAlignment="1" applyProtection="1">
      <alignment horizontal="left" vertical="top" wrapText="1"/>
      <protection/>
    </xf>
    <xf numFmtId="0" fontId="0" fillId="0" borderId="0" xfId="70" applyNumberFormat="1" applyAlignment="1" applyProtection="1">
      <alignment horizontal="left" vertical="top"/>
      <protection/>
    </xf>
    <xf numFmtId="0" fontId="4" fillId="0" borderId="0" xfId="70" applyNumberFormat="1" applyFont="1" applyAlignment="1" applyProtection="1">
      <alignment horizontal="left" vertical="top"/>
      <protection/>
    </xf>
    <xf numFmtId="0" fontId="6" fillId="0" borderId="16" xfId="70" applyNumberFormat="1" applyFont="1" applyBorder="1" applyAlignment="1" applyProtection="1">
      <alignment horizontal="left" vertical="top" wrapText="1"/>
      <protection/>
    </xf>
    <xf numFmtId="0" fontId="27" fillId="0" borderId="38" xfId="70" applyNumberFormat="1" applyFont="1" applyBorder="1" applyAlignment="1" applyProtection="1">
      <alignment horizontal="left" vertical="top"/>
      <protection/>
    </xf>
    <xf numFmtId="0" fontId="3" fillId="0" borderId="0" xfId="70" applyNumberFormat="1" applyFont="1" applyFill="1" applyAlignment="1" applyProtection="1">
      <alignment horizontal="left" vertical="top" wrapText="1"/>
      <protection/>
    </xf>
    <xf numFmtId="0" fontId="5" fillId="0" borderId="16" xfId="70" applyNumberFormat="1" applyFont="1" applyFill="1" applyBorder="1" applyAlignment="1" applyProtection="1">
      <alignment horizontal="left" vertical="top"/>
      <protection/>
    </xf>
    <xf numFmtId="0" fontId="3" fillId="0" borderId="0" xfId="70" applyFont="1" applyFill="1" applyBorder="1" applyAlignment="1" applyProtection="1">
      <alignment horizontal="left" vertical="top" wrapText="1"/>
      <protection/>
    </xf>
    <xf numFmtId="0" fontId="6" fillId="0" borderId="29" xfId="70" applyFont="1" applyFill="1" applyBorder="1" applyAlignment="1" applyProtection="1">
      <alignment horizontal="left" vertical="top" wrapText="1"/>
      <protection/>
    </xf>
    <xf numFmtId="0" fontId="6" fillId="0" borderId="16" xfId="70" applyFont="1" applyFill="1" applyBorder="1" applyAlignment="1" applyProtection="1">
      <alignment horizontal="left" vertical="top" wrapText="1"/>
      <protection/>
    </xf>
    <xf numFmtId="0" fontId="6" fillId="0" borderId="38" xfId="70" applyFont="1" applyFill="1" applyBorder="1" applyAlignment="1" applyProtection="1">
      <alignment horizontal="left" vertical="top" wrapText="1"/>
      <protection/>
    </xf>
    <xf numFmtId="0" fontId="3" fillId="0" borderId="0" xfId="70" applyFont="1" applyBorder="1" applyAlignment="1" applyProtection="1">
      <alignment horizontal="left" vertical="top" wrapText="1"/>
      <protection/>
    </xf>
    <xf numFmtId="0" fontId="3" fillId="0" borderId="38" xfId="70" applyFont="1" applyBorder="1" applyAlignment="1" applyProtection="1">
      <alignment horizontal="left"/>
      <protection/>
    </xf>
    <xf numFmtId="0" fontId="0" fillId="36" borderId="0" xfId="0" applyFont="1" applyFill="1" applyAlignment="1" applyProtection="1">
      <alignment horizontal="left"/>
      <protection/>
    </xf>
    <xf numFmtId="0" fontId="0" fillId="32" borderId="17" xfId="70"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1" applyFont="1" applyBorder="1" applyAlignment="1" applyProtection="1">
      <alignment horizontal="center" vertical="top"/>
      <protection/>
    </xf>
    <xf numFmtId="0" fontId="0" fillId="0" borderId="0" xfId="70" applyAlignment="1" applyProtection="1">
      <alignment horizontal="center" vertical="top"/>
      <protection/>
    </xf>
    <xf numFmtId="0" fontId="7" fillId="0" borderId="0" xfId="57" applyAlignment="1" applyProtection="1">
      <alignment vertical="center" wrapText="1"/>
      <protection/>
    </xf>
    <xf numFmtId="0" fontId="103" fillId="0" borderId="0" xfId="70" applyFont="1" applyAlignment="1" applyProtection="1">
      <alignment wrapText="1"/>
      <protection/>
    </xf>
    <xf numFmtId="187" fontId="0" fillId="32" borderId="38" xfId="70" applyNumberFormat="1" applyFill="1" applyBorder="1" applyAlignment="1" applyProtection="1" quotePrefix="1">
      <alignment vertical="top"/>
      <protection locked="0"/>
    </xf>
    <xf numFmtId="0" fontId="103" fillId="0" borderId="0" xfId="70" applyFont="1" applyFill="1" applyAlignment="1" applyProtection="1">
      <alignment horizontal="left" vertical="top"/>
      <protection/>
    </xf>
    <xf numFmtId="0" fontId="104" fillId="0" borderId="0" xfId="70" applyNumberFormat="1" applyFont="1" applyAlignment="1" applyProtection="1">
      <alignment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57" applyFill="1" applyAlignment="1" applyProtection="1">
      <alignment vertical="top" wrapText="1"/>
      <protection/>
    </xf>
    <xf numFmtId="0" fontId="7" fillId="0" borderId="0" xfId="57"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57"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57"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7" borderId="30" xfId="0" applyFill="1" applyBorder="1" applyAlignment="1" applyProtection="1">
      <alignment horizontal="center" vertical="top" wrapText="1"/>
      <protection/>
    </xf>
    <xf numFmtId="0" fontId="0" fillId="27" borderId="40" xfId="0" applyFill="1" applyBorder="1" applyAlignment="1" applyProtection="1">
      <alignment horizontal="center" vertical="top" wrapText="1"/>
      <protection/>
    </xf>
    <xf numFmtId="0" fontId="0" fillId="27" borderId="31" xfId="0" applyFill="1" applyBorder="1" applyAlignment="1" applyProtection="1">
      <alignment horizontal="center" vertical="top" wrapText="1"/>
      <protection/>
    </xf>
    <xf numFmtId="0" fontId="0" fillId="27" borderId="33" xfId="0" applyFill="1" applyBorder="1" applyAlignment="1" applyProtection="1">
      <alignment horizontal="center" vertical="top" wrapText="1"/>
      <protection/>
    </xf>
    <xf numFmtId="0" fontId="0" fillId="27" borderId="0" xfId="0" applyFill="1" applyBorder="1" applyAlignment="1" applyProtection="1">
      <alignment horizontal="center" vertical="top" wrapText="1"/>
      <protection/>
    </xf>
    <xf numFmtId="0" fontId="0" fillId="27" borderId="34" xfId="0" applyFill="1" applyBorder="1" applyAlignment="1" applyProtection="1">
      <alignment horizontal="center" vertical="top" wrapText="1"/>
      <protection/>
    </xf>
    <xf numFmtId="0" fontId="0" fillId="27" borderId="36" xfId="0" applyFill="1" applyBorder="1" applyAlignment="1" applyProtection="1">
      <alignment horizontal="center" vertical="top" wrapText="1"/>
      <protection/>
    </xf>
    <xf numFmtId="0" fontId="0" fillId="27" borderId="39" xfId="0" applyFill="1" applyBorder="1" applyAlignment="1" applyProtection="1">
      <alignment horizontal="center" vertical="top" wrapText="1"/>
      <protection/>
    </xf>
    <xf numFmtId="0" fontId="0" fillId="27"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57"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7" fontId="0" fillId="31"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7"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0" fillId="0" borderId="0" xfId="70" applyAlignment="1" applyProtection="1">
      <alignment wrapText="1"/>
      <protection/>
    </xf>
    <xf numFmtId="0" fontId="5" fillId="31" borderId="16" xfId="70" applyNumberFormat="1" applyFont="1" applyFill="1" applyBorder="1" applyAlignment="1" applyProtection="1">
      <alignment horizontal="left" vertical="top"/>
      <protection locked="0"/>
    </xf>
    <xf numFmtId="0" fontId="5" fillId="31" borderId="41" xfId="70" applyNumberFormat="1" applyFont="1" applyFill="1" applyBorder="1" applyAlignment="1" applyProtection="1">
      <alignment horizontal="left" vertical="top"/>
      <protection locked="0"/>
    </xf>
    <xf numFmtId="0" fontId="5" fillId="31" borderId="17" xfId="70" applyNumberFormat="1" applyFont="1" applyFill="1" applyBorder="1" applyAlignment="1" applyProtection="1">
      <alignment horizontal="left" vertical="top"/>
      <protection locked="0"/>
    </xf>
    <xf numFmtId="0" fontId="4" fillId="34" borderId="0" xfId="70" applyFont="1" applyFill="1" applyAlignment="1" applyProtection="1">
      <alignment vertical="top" wrapText="1"/>
      <protection/>
    </xf>
    <xf numFmtId="0" fontId="8" fillId="34" borderId="0" xfId="70" applyFont="1" applyFill="1" applyAlignment="1" applyProtection="1">
      <alignment vertical="top" wrapText="1"/>
      <protection/>
    </xf>
    <xf numFmtId="0" fontId="5" fillId="31" borderId="16" xfId="70" applyNumberFormat="1" applyFont="1" applyFill="1" applyBorder="1" applyAlignment="1" applyProtection="1">
      <alignment horizontal="left" vertical="top" wrapText="1"/>
      <protection locked="0"/>
    </xf>
    <xf numFmtId="0" fontId="5" fillId="31" borderId="41" xfId="70" applyNumberFormat="1" applyFont="1" applyFill="1" applyBorder="1" applyAlignment="1" applyProtection="1">
      <alignment horizontal="left" vertical="top" wrapText="1"/>
      <protection locked="0"/>
    </xf>
    <xf numFmtId="0" fontId="5" fillId="31" borderId="17" xfId="70" applyNumberFormat="1" applyFont="1" applyFill="1" applyBorder="1" applyAlignment="1" applyProtection="1">
      <alignment horizontal="left" vertical="top" wrapText="1"/>
      <protection locked="0"/>
    </xf>
    <xf numFmtId="0" fontId="3" fillId="34" borderId="0" xfId="70" applyFont="1" applyFill="1" applyAlignment="1" applyProtection="1">
      <alignment horizontal="left" vertical="top" wrapText="1"/>
      <protection/>
    </xf>
    <xf numFmtId="0" fontId="3" fillId="34" borderId="0" xfId="70"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70" applyFont="1" applyFill="1" applyAlignment="1" applyProtection="1">
      <alignment horizontal="left" vertical="center" wrapText="1"/>
      <protection/>
    </xf>
    <xf numFmtId="0" fontId="3" fillId="31" borderId="16" xfId="70" applyNumberFormat="1" applyFont="1" applyFill="1" applyBorder="1" applyAlignment="1" applyProtection="1">
      <alignment horizontal="left" vertical="center" indent="1"/>
      <protection locked="0"/>
    </xf>
    <xf numFmtId="0" fontId="3" fillId="31" borderId="41" xfId="70" applyNumberFormat="1" applyFont="1" applyFill="1" applyBorder="1" applyAlignment="1" applyProtection="1">
      <alignment horizontal="left" vertical="center" indent="1"/>
      <protection locked="0"/>
    </xf>
    <xf numFmtId="0" fontId="3" fillId="31" borderId="17" xfId="70" applyNumberFormat="1" applyFont="1" applyFill="1" applyBorder="1" applyAlignment="1" applyProtection="1">
      <alignment horizontal="left" vertical="center" indent="1"/>
      <protection locked="0"/>
    </xf>
    <xf numFmtId="0" fontId="3" fillId="34" borderId="0" xfId="70" applyFont="1" applyFill="1" applyAlignment="1" applyProtection="1">
      <alignment horizontal="left" vertical="top"/>
      <protection/>
    </xf>
    <xf numFmtId="0" fontId="7" fillId="0" borderId="0" xfId="57" applyFill="1" applyAlignment="1" applyProtection="1">
      <alignment horizontal="left"/>
      <protection/>
    </xf>
    <xf numFmtId="0" fontId="0" fillId="0" borderId="0" xfId="70" applyAlignment="1" applyProtection="1">
      <alignment/>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0" fillId="0" borderId="41" xfId="70" applyBorder="1" applyProtection="1">
      <alignment/>
      <protection locked="0"/>
    </xf>
    <xf numFmtId="0" fontId="0" fillId="0" borderId="17" xfId="70" applyBorder="1" applyProtection="1">
      <alignment/>
      <protection locked="0"/>
    </xf>
    <xf numFmtId="0" fontId="3" fillId="34" borderId="0" xfId="70" applyFont="1" applyFill="1" applyAlignment="1" applyProtection="1">
      <alignment vertical="top"/>
      <protection/>
    </xf>
    <xf numFmtId="0" fontId="0" fillId="32" borderId="16" xfId="70" applyFont="1" applyFill="1" applyBorder="1" applyAlignment="1" applyProtection="1" quotePrefix="1">
      <alignment vertical="top" wrapText="1"/>
      <protection locked="0"/>
    </xf>
    <xf numFmtId="0" fontId="0" fillId="32" borderId="17" xfId="70" applyFont="1" applyFill="1" applyBorder="1" applyAlignment="1" applyProtection="1" quotePrefix="1">
      <alignment vertical="top" wrapText="1"/>
      <protection locked="0"/>
    </xf>
    <xf numFmtId="0" fontId="0" fillId="32" borderId="16" xfId="70" applyFont="1" applyFill="1" applyBorder="1" applyAlignment="1" applyProtection="1">
      <alignment vertical="top" wrapText="1"/>
      <protection locked="0"/>
    </xf>
    <xf numFmtId="0" fontId="0" fillId="32" borderId="17" xfId="70" applyFont="1" applyFill="1" applyBorder="1" applyAlignment="1" applyProtection="1">
      <alignment vertical="top" wrapText="1"/>
      <protection locked="0"/>
    </xf>
    <xf numFmtId="0" fontId="4" fillId="0" borderId="0" xfId="70" applyFont="1" applyAlignment="1" applyProtection="1">
      <alignment horizontal="left" vertical="top" wrapText="1"/>
      <protection/>
    </xf>
    <xf numFmtId="0" fontId="4" fillId="0" borderId="0" xfId="70" applyFont="1" applyAlignment="1" applyProtection="1">
      <alignment vertical="top" wrapText="1"/>
      <protection/>
    </xf>
    <xf numFmtId="0" fontId="3" fillId="34" borderId="16" xfId="70" applyFont="1" applyFill="1" applyBorder="1" applyAlignment="1" applyProtection="1">
      <alignment vertical="top" wrapText="1"/>
      <protection/>
    </xf>
    <xf numFmtId="0" fontId="3" fillId="34" borderId="17" xfId="70"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1" borderId="38" xfId="70" applyNumberFormat="1" applyFont="1" applyFill="1" applyBorder="1" applyAlignment="1" applyProtection="1">
      <alignment vertical="top"/>
      <protection locked="0"/>
    </xf>
    <xf numFmtId="0" fontId="3" fillId="36" borderId="16" xfId="70" applyFont="1" applyFill="1" applyBorder="1" applyAlignment="1" applyProtection="1">
      <alignment horizontal="left" vertical="top"/>
      <protection/>
    </xf>
    <xf numFmtId="0" fontId="3" fillId="36" borderId="17" xfId="70" applyFont="1" applyFill="1" applyBorder="1" applyAlignment="1" applyProtection="1">
      <alignment horizontal="left" vertical="top"/>
      <protection/>
    </xf>
    <xf numFmtId="0" fontId="61" fillId="34" borderId="42" xfId="70"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1" borderId="38" xfId="70"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70" applyFont="1" applyFill="1" applyBorder="1" applyAlignment="1" applyProtection="1">
      <alignment horizontal="left" vertical="top" wrapText="1"/>
      <protection/>
    </xf>
    <xf numFmtId="0" fontId="51" fillId="34" borderId="39" xfId="70" applyFont="1" applyFill="1" applyBorder="1" applyAlignment="1" applyProtection="1">
      <alignment horizontal="left" vertical="top" wrapText="1"/>
      <protection/>
    </xf>
    <xf numFmtId="0" fontId="51" fillId="34" borderId="37" xfId="70" applyFont="1" applyFill="1" applyBorder="1" applyAlignment="1" applyProtection="1">
      <alignment horizontal="left" vertical="top" wrapText="1"/>
      <protection/>
    </xf>
    <xf numFmtId="0" fontId="5" fillId="36" borderId="38" xfId="70" applyFont="1" applyFill="1" applyBorder="1" applyAlignment="1" applyProtection="1">
      <alignment vertical="top" wrapText="1"/>
      <protection/>
    </xf>
    <xf numFmtId="0" fontId="0" fillId="34" borderId="16" xfId="70"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1" borderId="33" xfId="70" applyFont="1" applyFill="1" applyBorder="1" applyAlignment="1" applyProtection="1">
      <alignment vertical="top" wrapText="1"/>
      <protection locked="0"/>
    </xf>
    <xf numFmtId="0" fontId="6" fillId="31" borderId="0" xfId="70" applyFont="1" applyFill="1" applyBorder="1" applyAlignment="1" applyProtection="1">
      <alignment vertical="top" wrapText="1"/>
      <protection locked="0"/>
    </xf>
    <xf numFmtId="0" fontId="6" fillId="31" borderId="34" xfId="70" applyFont="1" applyFill="1" applyBorder="1" applyAlignment="1" applyProtection="1">
      <alignment vertical="top" wrapText="1"/>
      <protection locked="0"/>
    </xf>
    <xf numFmtId="0" fontId="6" fillId="31" borderId="36" xfId="70" applyFont="1" applyFill="1" applyBorder="1" applyAlignment="1" applyProtection="1">
      <alignment vertical="top" wrapText="1"/>
      <protection locked="0"/>
    </xf>
    <xf numFmtId="0" fontId="6" fillId="31" borderId="39" xfId="70" applyFont="1" applyFill="1" applyBorder="1" applyAlignment="1" applyProtection="1">
      <alignment vertical="top" wrapText="1"/>
      <protection locked="0"/>
    </xf>
    <xf numFmtId="0" fontId="6" fillId="31" borderId="37" xfId="70" applyFont="1" applyFill="1" applyBorder="1" applyAlignment="1" applyProtection="1">
      <alignment vertical="top" wrapText="1"/>
      <protection locked="0"/>
    </xf>
    <xf numFmtId="0" fontId="6" fillId="0" borderId="38" xfId="70" applyFont="1" applyBorder="1" applyAlignment="1" applyProtection="1">
      <alignment vertical="top" wrapText="1"/>
      <protection/>
    </xf>
    <xf numFmtId="0" fontId="0" fillId="0" borderId="38" xfId="70" applyBorder="1" applyAlignment="1" applyProtection="1">
      <alignment vertical="top" wrapText="1"/>
      <protection/>
    </xf>
    <xf numFmtId="0" fontId="5" fillId="0" borderId="38" xfId="70"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70" applyFont="1" applyBorder="1" applyAlignment="1" applyProtection="1">
      <alignment vertical="top"/>
      <protection/>
    </xf>
    <xf numFmtId="0" fontId="9" fillId="34" borderId="0" xfId="70" applyFont="1" applyFill="1" applyAlignment="1" applyProtection="1">
      <alignment vertical="top" wrapText="1"/>
      <protection/>
    </xf>
    <xf numFmtId="0" fontId="61" fillId="34" borderId="0" xfId="70"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70" applyFont="1" applyFill="1" applyBorder="1" applyAlignment="1" applyProtection="1">
      <alignment vertical="top"/>
      <protection/>
    </xf>
    <xf numFmtId="0" fontId="6" fillId="0" borderId="16" xfId="70" applyFont="1" applyBorder="1" applyAlignment="1" applyProtection="1">
      <alignment vertical="top" wrapText="1"/>
      <protection/>
    </xf>
    <xf numFmtId="0" fontId="6" fillId="0" borderId="41" xfId="70" applyFont="1" applyBorder="1" applyAlignment="1" applyProtection="1">
      <alignment vertical="top" wrapText="1"/>
      <protection/>
    </xf>
    <xf numFmtId="0" fontId="6" fillId="0" borderId="17" xfId="70" applyFont="1" applyBorder="1" applyAlignment="1" applyProtection="1">
      <alignment vertical="top" wrapText="1"/>
      <protection/>
    </xf>
    <xf numFmtId="0" fontId="3" fillId="34" borderId="39" xfId="70" applyFont="1" applyFill="1" applyBorder="1" applyAlignment="1" applyProtection="1">
      <alignment horizontal="left" vertical="top" wrapText="1"/>
      <protection/>
    </xf>
    <xf numFmtId="0" fontId="6" fillId="31" borderId="30" xfId="70" applyFont="1" applyFill="1" applyBorder="1" applyAlignment="1" applyProtection="1">
      <alignment vertical="top" wrapText="1"/>
      <protection locked="0"/>
    </xf>
    <xf numFmtId="0" fontId="6" fillId="31" borderId="40" xfId="70" applyFont="1" applyFill="1" applyBorder="1" applyAlignment="1" applyProtection="1">
      <alignment vertical="top" wrapText="1"/>
      <protection locked="0"/>
    </xf>
    <xf numFmtId="0" fontId="6" fillId="31" borderId="31" xfId="70" applyFont="1" applyFill="1" applyBorder="1" applyAlignment="1" applyProtection="1">
      <alignment vertical="top" wrapText="1"/>
      <protection locked="0"/>
    </xf>
    <xf numFmtId="0" fontId="2" fillId="37" borderId="0" xfId="70" applyFont="1" applyFill="1" applyBorder="1" applyAlignment="1" applyProtection="1">
      <alignment vertical="top"/>
      <protection/>
    </xf>
    <xf numFmtId="0" fontId="0" fillId="0" borderId="0" xfId="70" applyAlignment="1" applyProtection="1">
      <alignment vertical="top" wrapText="1"/>
      <protection/>
    </xf>
    <xf numFmtId="0" fontId="0" fillId="0" borderId="34" xfId="70" applyBorder="1" applyAlignment="1" applyProtection="1">
      <alignment vertical="top" wrapText="1"/>
      <protection/>
    </xf>
    <xf numFmtId="0" fontId="5" fillId="31" borderId="16" xfId="70" applyNumberFormat="1" applyFont="1" applyFill="1" applyBorder="1" applyAlignment="1" applyProtection="1">
      <alignment horizontal="center" vertical="top"/>
      <protection locked="0"/>
    </xf>
    <xf numFmtId="0" fontId="5" fillId="31" borderId="41" xfId="70" applyNumberFormat="1" applyFont="1" applyFill="1" applyBorder="1" applyAlignment="1" applyProtection="1">
      <alignment horizontal="center" vertical="top"/>
      <protection locked="0"/>
    </xf>
    <xf numFmtId="0" fontId="5" fillId="31" borderId="17" xfId="70" applyNumberFormat="1" applyFont="1" applyFill="1" applyBorder="1" applyAlignment="1" applyProtection="1">
      <alignment horizontal="center" vertical="top"/>
      <protection locked="0"/>
    </xf>
    <xf numFmtId="0" fontId="3" fillId="0" borderId="0" xfId="70" applyFont="1" applyAlignment="1" applyProtection="1">
      <alignment vertical="top" wrapText="1"/>
      <protection/>
    </xf>
    <xf numFmtId="0" fontId="3" fillId="0" borderId="0" xfId="70" applyFont="1" applyAlignment="1" applyProtection="1">
      <alignment horizontal="left" vertical="top" wrapText="1"/>
      <protection/>
    </xf>
    <xf numFmtId="0" fontId="105" fillId="36" borderId="38" xfId="70" applyFont="1" applyFill="1" applyBorder="1" applyAlignment="1" applyProtection="1">
      <alignment vertical="top"/>
      <protection/>
    </xf>
    <xf numFmtId="0" fontId="50" fillId="0" borderId="0" xfId="70" applyFont="1" applyAlignment="1" applyProtection="1">
      <alignment vertical="top" wrapText="1"/>
      <protection/>
    </xf>
    <xf numFmtId="0" fontId="7" fillId="0" borderId="0" xfId="57" applyFill="1" applyAlignment="1" applyProtection="1">
      <alignment horizontal="left" vertical="top"/>
      <protection/>
    </xf>
    <xf numFmtId="0" fontId="3" fillId="34" borderId="38" xfId="70"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70" applyNumberFormat="1" applyFont="1" applyAlignment="1" applyProtection="1">
      <alignment vertical="top" wrapText="1"/>
      <protection/>
    </xf>
    <xf numFmtId="0" fontId="0" fillId="0" borderId="0" xfId="70" applyFont="1" applyAlignment="1" applyProtection="1">
      <alignment vertical="top" wrapText="1"/>
      <protection/>
    </xf>
    <xf numFmtId="0" fontId="6" fillId="0" borderId="16" xfId="70"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38" xfId="70" applyNumberFormat="1" applyFont="1" applyBorder="1" applyAlignment="1" applyProtection="1">
      <alignment horizontal="center" vertical="top"/>
      <protection/>
    </xf>
    <xf numFmtId="0" fontId="5" fillId="0" borderId="38" xfId="70" applyFont="1" applyBorder="1" applyAlignment="1" applyProtection="1">
      <alignment horizontal="center" vertical="top"/>
      <protection/>
    </xf>
    <xf numFmtId="0" fontId="60" fillId="0" borderId="38" xfId="70" applyNumberFormat="1" applyFont="1" applyBorder="1" applyAlignment="1" applyProtection="1">
      <alignment horizontal="left" vertical="top" wrapText="1" indent="1"/>
      <protection/>
    </xf>
    <xf numFmtId="0" fontId="5" fillId="0" borderId="38" xfId="70" applyFont="1" applyBorder="1" applyAlignment="1" applyProtection="1">
      <alignment horizontal="left" vertical="top" wrapText="1" indent="1"/>
      <protection/>
    </xf>
    <xf numFmtId="0" fontId="47" fillId="0" borderId="38" xfId="70" applyNumberFormat="1" applyFont="1" applyBorder="1" applyAlignment="1" applyProtection="1">
      <alignment horizontal="left" vertical="top" wrapText="1" indent="2"/>
      <protection/>
    </xf>
    <xf numFmtId="0" fontId="5" fillId="0" borderId="38" xfId="70" applyFont="1" applyBorder="1" applyAlignment="1" applyProtection="1">
      <alignment horizontal="left" vertical="top" wrapText="1" indent="2"/>
      <protection/>
    </xf>
    <xf numFmtId="0" fontId="6" fillId="0" borderId="38" xfId="70" applyNumberFormat="1" applyFont="1" applyBorder="1" applyAlignment="1" applyProtection="1">
      <alignment vertical="top" wrapText="1"/>
      <protection/>
    </xf>
    <xf numFmtId="0" fontId="0" fillId="0" borderId="17" xfId="70" applyBorder="1" applyAlignment="1" applyProtection="1">
      <alignment vertical="top" wrapText="1"/>
      <protection/>
    </xf>
    <xf numFmtId="0" fontId="3" fillId="0" borderId="0" xfId="70" applyNumberFormat="1" applyFont="1" applyFill="1" applyAlignment="1" applyProtection="1">
      <alignment vertical="top" wrapText="1"/>
      <protection/>
    </xf>
    <xf numFmtId="0" fontId="0" fillId="0" borderId="0" xfId="70" applyFill="1" applyAlignment="1" applyProtection="1">
      <alignment vertical="top" wrapText="1"/>
      <protection/>
    </xf>
    <xf numFmtId="0" fontId="3" fillId="0" borderId="0" xfId="70" applyFont="1" applyFill="1" applyBorder="1" applyAlignment="1" applyProtection="1">
      <alignment vertical="top" wrapText="1"/>
      <protection/>
    </xf>
    <xf numFmtId="0" fontId="2" fillId="37" borderId="41" xfId="70" applyFont="1" applyFill="1" applyBorder="1" applyAlignment="1" applyProtection="1">
      <alignment horizontal="left" vertical="top" wrapText="1"/>
      <protection/>
    </xf>
    <xf numFmtId="0" fontId="6" fillId="0" borderId="16" xfId="70" applyFont="1" applyFill="1" applyBorder="1" applyAlignment="1" applyProtection="1">
      <alignment horizontal="center" vertical="top" wrapText="1"/>
      <protection/>
    </xf>
    <xf numFmtId="0" fontId="6" fillId="0" borderId="17" xfId="70" applyFont="1" applyFill="1" applyBorder="1" applyAlignment="1" applyProtection="1">
      <alignment horizontal="center" vertical="top" wrapText="1"/>
      <protection/>
    </xf>
    <xf numFmtId="0" fontId="9" fillId="34" borderId="0" xfId="70" applyFont="1" applyFill="1" applyBorder="1" applyAlignment="1" applyProtection="1">
      <alignment horizontal="left" vertical="top" wrapText="1"/>
      <protection/>
    </xf>
    <xf numFmtId="0" fontId="0" fillId="0" borderId="0" xfId="70" applyBorder="1" applyAlignment="1" applyProtection="1">
      <alignment wrapText="1"/>
      <protection/>
    </xf>
    <xf numFmtId="0" fontId="6" fillId="0" borderId="29" xfId="70" applyFont="1" applyFill="1" applyBorder="1" applyAlignment="1" applyProtection="1">
      <alignment horizontal="center" vertical="top" wrapText="1"/>
      <protection/>
    </xf>
    <xf numFmtId="0" fontId="0" fillId="0" borderId="35" xfId="70" applyBorder="1" applyAlignment="1" applyProtection="1">
      <alignment/>
      <protection/>
    </xf>
    <xf numFmtId="0" fontId="7" fillId="0" borderId="0" xfId="57" applyFont="1" applyFill="1" applyAlignment="1" applyProtection="1">
      <alignment horizontal="left"/>
      <protection/>
    </xf>
    <xf numFmtId="0" fontId="6" fillId="0" borderId="38" xfId="70" applyFont="1" applyBorder="1" applyAlignment="1" applyProtection="1">
      <alignment horizontal="center" vertical="top" wrapText="1"/>
      <protection/>
    </xf>
    <xf numFmtId="0" fontId="0" fillId="0" borderId="38" xfId="70" applyBorder="1" applyAlignment="1" applyProtection="1">
      <alignment horizontal="center" vertical="top" wrapText="1"/>
      <protection/>
    </xf>
    <xf numFmtId="0" fontId="3" fillId="0" borderId="0" xfId="70" applyFont="1" applyBorder="1" applyAlignment="1" applyProtection="1">
      <alignment vertical="top" wrapText="1"/>
      <protection/>
    </xf>
    <xf numFmtId="0" fontId="9" fillId="34" borderId="0" xfId="70" applyFont="1" applyFill="1" applyBorder="1" applyAlignment="1" applyProtection="1">
      <alignment vertical="top" wrapText="1"/>
      <protection/>
    </xf>
    <xf numFmtId="0" fontId="0" fillId="0" borderId="0" xfId="70" applyBorder="1" applyAlignment="1" applyProtection="1">
      <alignment vertical="top" wrapText="1"/>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cent 1" xfId="39"/>
    <cellStyle name="Akcent 2" xfId="40"/>
    <cellStyle name="Akcent 3" xfId="41"/>
    <cellStyle name="Akcent 4" xfId="42"/>
    <cellStyle name="Akcent 5" xfId="43"/>
    <cellStyle name="Akcent 6" xfId="44"/>
    <cellStyle name="Bad" xfId="45"/>
    <cellStyle name="Check Cell" xfId="46"/>
    <cellStyle name="Dane wejściowe" xfId="47"/>
    <cellStyle name="Dane wyjściowe" xfId="48"/>
    <cellStyle name="Dobry" xfId="49"/>
    <cellStyle name="Comma" xfId="50"/>
    <cellStyle name="Comma [0]" xfId="51"/>
    <cellStyle name="Good" xfId="52"/>
    <cellStyle name="Heading 1" xfId="53"/>
    <cellStyle name="Heading 2" xfId="54"/>
    <cellStyle name="Heading 3" xfId="55"/>
    <cellStyle name="Heading 4" xfId="56"/>
    <cellStyle name="Hyperlink" xfId="57"/>
    <cellStyle name="Komórka połączona" xfId="58"/>
    <cellStyle name="Komórka zaznaczona" xfId="59"/>
    <cellStyle name="Linked Cell" xfId="60"/>
    <cellStyle name="Nagłówek 1" xfId="61"/>
    <cellStyle name="Nagłówek 2" xfId="62"/>
    <cellStyle name="Nagłówek 3" xfId="63"/>
    <cellStyle name="Nagłówek 4" xfId="64"/>
    <cellStyle name="Neutral" xfId="65"/>
    <cellStyle name="Note" xfId="66"/>
    <cellStyle name="Obliczenia" xfId="67"/>
    <cellStyle name="Followed Hyperlink" xfId="68"/>
    <cellStyle name="Percent" xfId="69"/>
    <cellStyle name="Standard 2" xfId="70"/>
    <cellStyle name="Standard_Outline NIMs template 10-09-30" xfId="71"/>
    <cellStyle name="Suma" xfId="72"/>
    <cellStyle name="Tekst objaśnienia" xfId="73"/>
    <cellStyle name="Tekst ostrzeżenia" xfId="74"/>
    <cellStyle name="Title" xfId="75"/>
    <cellStyle name="Tytuł" xfId="76"/>
    <cellStyle name="Uwaga" xfId="77"/>
    <cellStyle name="Currency" xfId="78"/>
    <cellStyle name="Currency [0]" xfId="79"/>
    <cellStyle name="Zły"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0" t="str">
        <f>Translations!$B$840</f>
        <v>ANNUAL EMISSIONS REPORT FOR AIRCRAFT OPERATORS</v>
      </c>
      <c r="C2" s="450"/>
      <c r="D2" s="450"/>
      <c r="E2" s="450"/>
      <c r="F2" s="450"/>
      <c r="G2" s="450"/>
      <c r="H2" s="450"/>
      <c r="I2" s="450"/>
    </row>
    <row r="3" ht="12.75">
      <c r="B3" s="272"/>
    </row>
    <row r="4" spans="2:10" ht="29.25" customHeight="1">
      <c r="B4" s="451" t="str">
        <f>Translations!$B$3</f>
        <v>CONTENTS</v>
      </c>
      <c r="C4" s="447"/>
      <c r="D4" s="447"/>
      <c r="E4" s="447"/>
      <c r="F4" s="447"/>
      <c r="G4" s="447"/>
      <c r="H4" s="447"/>
      <c r="I4" s="447"/>
      <c r="J4" s="16"/>
    </row>
    <row r="5" spans="1:9" ht="12.75">
      <c r="A5" s="273"/>
      <c r="B5" s="445" t="str">
        <f>Translations!$B$4</f>
        <v>Guidelines and conditions</v>
      </c>
      <c r="C5" s="447"/>
      <c r="D5" s="447"/>
      <c r="E5" s="447"/>
      <c r="F5" s="2"/>
      <c r="G5" s="2"/>
      <c r="H5" s="2"/>
      <c r="I5" s="2"/>
    </row>
    <row r="6" spans="1:9" ht="12.75">
      <c r="A6" s="273">
        <v>1</v>
      </c>
      <c r="B6" s="445" t="str">
        <f>Translations!$B$841</f>
        <v>Reporting year</v>
      </c>
      <c r="C6" s="447"/>
      <c r="D6" s="447"/>
      <c r="E6" s="447"/>
      <c r="F6" s="2"/>
      <c r="G6" s="2"/>
      <c r="H6" s="2"/>
      <c r="I6" s="2"/>
    </row>
    <row r="7" spans="1:9" ht="12.75">
      <c r="A7" s="273">
        <v>2</v>
      </c>
      <c r="B7" s="445" t="str">
        <f>Translations!$B$6</f>
        <v>Identification of the aircraft operator</v>
      </c>
      <c r="C7" s="447"/>
      <c r="D7" s="447"/>
      <c r="E7" s="447"/>
      <c r="F7" s="3"/>
      <c r="G7" s="3"/>
      <c r="H7" s="3"/>
      <c r="I7" s="3"/>
    </row>
    <row r="8" spans="1:9" ht="12.75">
      <c r="A8" s="273">
        <v>3</v>
      </c>
      <c r="B8" s="445" t="str">
        <f>Translations!$B$842</f>
        <v>Identification of the Verifier</v>
      </c>
      <c r="C8" s="445"/>
      <c r="D8" s="445"/>
      <c r="E8" s="445"/>
      <c r="F8" s="3"/>
      <c r="G8" s="3"/>
      <c r="H8" s="3"/>
      <c r="I8" s="3"/>
    </row>
    <row r="9" spans="1:9" ht="12.75">
      <c r="A9" s="273">
        <v>4</v>
      </c>
      <c r="B9" s="444" t="str">
        <f>Translations!$B$843</f>
        <v>Information about the monitoring plan</v>
      </c>
      <c r="C9" s="445"/>
      <c r="D9" s="445"/>
      <c r="E9" s="445"/>
      <c r="F9" s="3"/>
      <c r="G9" s="3"/>
      <c r="H9" s="3"/>
      <c r="I9" s="3"/>
    </row>
    <row r="10" spans="1:9" ht="12.75">
      <c r="A10" s="273">
        <v>5</v>
      </c>
      <c r="B10" s="444" t="str">
        <f>Translations!$B$844</f>
        <v>Total emissions</v>
      </c>
      <c r="C10" s="445"/>
      <c r="D10" s="445"/>
      <c r="E10" s="445"/>
      <c r="F10" s="3"/>
      <c r="G10" s="3"/>
      <c r="H10" s="3"/>
      <c r="I10" s="3"/>
    </row>
    <row r="11" spans="1:9" ht="12.75">
      <c r="A11" s="273">
        <v>6</v>
      </c>
      <c r="B11" s="444" t="str">
        <f>Translations!$B$845</f>
        <v>Use of simplified procedures</v>
      </c>
      <c r="C11" s="445"/>
      <c r="D11" s="445"/>
      <c r="E11" s="445"/>
      <c r="F11" s="3"/>
      <c r="G11" s="3"/>
      <c r="H11" s="3"/>
      <c r="I11" s="3"/>
    </row>
    <row r="12" spans="1:9" ht="12.75">
      <c r="A12" s="273">
        <v>7</v>
      </c>
      <c r="B12" s="444" t="str">
        <f>Translations!$B$846</f>
        <v>Approach for data gaps</v>
      </c>
      <c r="C12" s="445"/>
      <c r="D12" s="445"/>
      <c r="E12" s="445"/>
      <c r="F12" s="3"/>
      <c r="G12" s="3"/>
      <c r="H12" s="3"/>
      <c r="I12" s="3"/>
    </row>
    <row r="13" spans="1:9" ht="12.75">
      <c r="A13" s="273">
        <v>8</v>
      </c>
      <c r="B13" s="444" t="str">
        <f>Translations!$B$847</f>
        <v>Detailed emissions data</v>
      </c>
      <c r="C13" s="445"/>
      <c r="D13" s="445"/>
      <c r="E13" s="445"/>
      <c r="F13" s="3"/>
      <c r="G13" s="3"/>
      <c r="H13" s="3"/>
      <c r="I13" s="3"/>
    </row>
    <row r="14" spans="1:9" ht="12.75">
      <c r="A14" s="273">
        <v>9</v>
      </c>
      <c r="B14" s="444" t="str">
        <f>Translations!$B$848</f>
        <v>Aircraft data</v>
      </c>
      <c r="C14" s="445"/>
      <c r="D14" s="445"/>
      <c r="E14" s="445"/>
      <c r="F14" s="3"/>
      <c r="G14" s="3"/>
      <c r="H14" s="3"/>
      <c r="I14" s="3"/>
    </row>
    <row r="15" spans="1:9" ht="12.75">
      <c r="A15" s="273">
        <v>10</v>
      </c>
      <c r="B15" s="445" t="str">
        <f>Translations!$B$20</f>
        <v>Member State specific further information</v>
      </c>
      <c r="C15" s="445"/>
      <c r="D15" s="445"/>
      <c r="E15" s="445"/>
      <c r="F15" s="3"/>
      <c r="G15" s="3"/>
      <c r="H15" s="3"/>
      <c r="I15" s="3"/>
    </row>
    <row r="16" spans="1:9" ht="12.75">
      <c r="A16" s="273"/>
      <c r="B16" s="445" t="str">
        <f>Translations!$B$849</f>
        <v>Annex: Emissions per aerodrome pair</v>
      </c>
      <c r="C16" s="445"/>
      <c r="D16" s="445"/>
      <c r="E16" s="445"/>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c>
    </row>
    <row r="20" ht="4.5" customHeight="1"/>
    <row r="21" spans="2:9" ht="13.5" thickBot="1">
      <c r="B21" s="453" t="str">
        <f>Translations!$B$851</f>
        <v>Information about this report:</v>
      </c>
      <c r="C21" s="447"/>
      <c r="D21" s="447"/>
      <c r="E21" s="447"/>
      <c r="F21" s="447"/>
      <c r="G21" s="447"/>
      <c r="H21" s="447"/>
      <c r="I21" s="447"/>
    </row>
    <row r="22" spans="2:9" s="274" customFormat="1" ht="12.75" customHeight="1">
      <c r="B22" s="465" t="str">
        <f>Translations!$B$1033</f>
        <v>This Annual Emissions Report was submitted by:</v>
      </c>
      <c r="C22" s="447"/>
      <c r="D22" s="447"/>
      <c r="E22" s="448"/>
      <c r="F22" s="275">
        <f>IF(ISBLANK('Identification and description'!I12),"",'Identification and description'!I12)</f>
      </c>
      <c r="G22" s="276"/>
      <c r="H22" s="276"/>
      <c r="I22" s="277"/>
    </row>
    <row r="23" spans="2:9" s="274" customFormat="1" ht="12.75">
      <c r="B23" s="446" t="str">
        <f>Translations!$B$23</f>
        <v>Unique Identifier of the aircraft operator (CRCO No.):</v>
      </c>
      <c r="C23" s="447"/>
      <c r="D23" s="447"/>
      <c r="E23" s="448"/>
      <c r="F23" s="278">
        <f>IF(ISBLANK('Identification and description'!I15),"",'Identification and description'!I15)</f>
      </c>
      <c r="G23" s="279"/>
      <c r="H23" s="279"/>
      <c r="I23" s="280"/>
    </row>
    <row r="24" spans="2:9" s="274" customFormat="1" ht="13.5" thickBot="1">
      <c r="B24" s="449" t="str">
        <f>Translations!$B$899</f>
        <v>Version number of the latest approved monitoring plan:</v>
      </c>
      <c r="C24" s="447"/>
      <c r="D24" s="447"/>
      <c r="E24" s="448"/>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54">
        <f>ROUND(SUM('Emissions overview'!I71),0)</f>
        <v>0</v>
      </c>
      <c r="H26" s="455"/>
      <c r="I26" s="286" t="s">
        <v>1167</v>
      </c>
      <c r="K26" s="274"/>
    </row>
    <row r="27" spans="2:11" ht="25.5" customHeight="1">
      <c r="B27" s="442" t="str">
        <f>Translations!$B$853</f>
        <v>This is the amount of allowances to be surrendered by the aircraft operator, as calculated in section 5(c). This figure should only include emissions to be reported under the EU ETS, i.e. relate to the reduced scope. </v>
      </c>
      <c r="C27" s="443"/>
      <c r="D27" s="443"/>
      <c r="E27" s="443"/>
      <c r="F27" s="443"/>
      <c r="G27" s="443"/>
      <c r="H27" s="443"/>
      <c r="I27" s="443"/>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40">
        <f>ROUND(SUM('Emissions overview'!J74),0)</f>
        <v>0</v>
      </c>
      <c r="H29" s="441"/>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40">
        <f>ROUND(SUM('Emissions overview'!K75),0)</f>
        <v>0</v>
      </c>
      <c r="H31" s="441"/>
      <c r="I31" s="288" t="s">
        <v>1167</v>
      </c>
      <c r="K31" s="274"/>
    </row>
    <row r="32" spans="8:11" ht="12.75">
      <c r="H32" s="2"/>
      <c r="K32" s="274"/>
    </row>
    <row r="33" ht="12.75">
      <c r="H33" s="2"/>
    </row>
    <row r="34" spans="2:9" ht="25.5" customHeight="1">
      <c r="B34" s="452" t="str">
        <f>Translations!$B$25</f>
        <v>If your competent authority requires you to hand in a signed paper copy of the monitoring plan, please use the space below for signature:</v>
      </c>
      <c r="C34" s="452"/>
      <c r="D34" s="452"/>
      <c r="E34" s="452"/>
      <c r="F34" s="452"/>
      <c r="G34" s="452"/>
      <c r="H34" s="452"/>
      <c r="I34" s="452"/>
    </row>
    <row r="35" spans="2:7" ht="12.75">
      <c r="B35" s="32"/>
      <c r="C35" s="32"/>
      <c r="D35" s="32"/>
      <c r="E35" s="32"/>
      <c r="F35" s="32"/>
      <c r="G35" s="32"/>
    </row>
    <row r="41" spans="2:7" ht="13.5" thickBot="1">
      <c r="B41" s="271"/>
      <c r="D41" s="271"/>
      <c r="E41" s="271"/>
      <c r="F41" s="289"/>
      <c r="G41" s="289"/>
    </row>
    <row r="42" spans="2:9" ht="12.75">
      <c r="B42" s="461" t="str">
        <f>Translations!$B$26</f>
        <v>Date</v>
      </c>
      <c r="C42" s="461"/>
      <c r="D42" s="461"/>
      <c r="E42" s="271"/>
      <c r="F42" s="459" t="str">
        <f>Translations!$B$27</f>
        <v>Name and Signature of 
legally responsible person</v>
      </c>
      <c r="G42" s="459"/>
      <c r="H42" s="459"/>
      <c r="I42" s="459"/>
    </row>
    <row r="43" spans="6:9" ht="12.75">
      <c r="F43" s="460"/>
      <c r="G43" s="460"/>
      <c r="H43" s="460"/>
      <c r="I43" s="460"/>
    </row>
    <row r="47" spans="1:9" ht="13.5" thickBot="1">
      <c r="A47" s="273"/>
      <c r="B47" s="453" t="str">
        <f>Translations!$B$28</f>
        <v>Template version information:</v>
      </c>
      <c r="C47" s="447"/>
      <c r="D47" s="447"/>
      <c r="E47" s="447"/>
      <c r="F47" s="447"/>
      <c r="G47" s="447"/>
      <c r="H47" s="447"/>
      <c r="I47" s="447"/>
    </row>
    <row r="48" spans="2:7" ht="12.75">
      <c r="B48" s="290" t="str">
        <f>Translations!$B$29</f>
        <v>Template provided by:</v>
      </c>
      <c r="C48" s="291"/>
      <c r="D48" s="291"/>
      <c r="E48" s="462" t="str">
        <f>VersionDocumentation!B4</f>
        <v>European Commission</v>
      </c>
      <c r="F48" s="463"/>
      <c r="G48" s="464"/>
    </row>
    <row r="49" spans="2:7" ht="12.75">
      <c r="B49" s="292" t="str">
        <f>Translations!$B$30</f>
        <v>Publication date:</v>
      </c>
      <c r="C49" s="293"/>
      <c r="D49" s="294"/>
      <c r="E49" s="295">
        <f>VersionDocumentation!B3</f>
        <v>42354</v>
      </c>
      <c r="F49" s="466"/>
      <c r="G49" s="467"/>
    </row>
    <row r="50" spans="2:7" ht="12.75">
      <c r="B50" s="292" t="str">
        <f>Translations!$B$31</f>
        <v>Language version:</v>
      </c>
      <c r="C50" s="294"/>
      <c r="D50" s="294"/>
      <c r="E50" s="468" t="str">
        <f>VersionDocumentation!B5</f>
        <v>English</v>
      </c>
      <c r="F50" s="466"/>
      <c r="G50" s="467"/>
    </row>
    <row r="51" spans="2:7" ht="13.5" thickBot="1">
      <c r="B51" s="296" t="str">
        <f>Translations!$B$32</f>
        <v>Reference filename:</v>
      </c>
      <c r="C51" s="297"/>
      <c r="D51" s="297"/>
      <c r="E51" s="456" t="str">
        <f>VersionDocumentation!C3</f>
        <v>P3 Aircraft AER_COM_en_161215.xls</v>
      </c>
      <c r="F51" s="457"/>
      <c r="G51" s="458"/>
    </row>
  </sheetData>
  <sheetProtection sheet="1" objects="1" scenarios="1"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9.14062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9.140625" defaultRowHeight="12.75"/>
  <cols>
    <col min="1" max="1" width="8.28125" style="434" customWidth="1"/>
    <col min="2" max="2" width="90.7109375" style="118" customWidth="1"/>
    <col min="3" max="3" width="70.7109375" style="78" customWidth="1"/>
    <col min="4" max="16384" width="11.42187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25.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45.7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34.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57"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22.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33.7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06" t="str">
        <f>Translations!$B$33</f>
        <v>GUIDELINES AND CONDITIONS</v>
      </c>
      <c r="C2" s="506"/>
      <c r="D2" s="506"/>
      <c r="E2" s="506"/>
      <c r="F2" s="506"/>
      <c r="G2" s="506"/>
      <c r="H2" s="506"/>
      <c r="I2" s="506"/>
      <c r="J2" s="506"/>
    </row>
    <row r="3" spans="2:12" ht="12.75">
      <c r="B3" s="507"/>
      <c r="C3" s="507"/>
      <c r="D3" s="507"/>
      <c r="E3" s="507"/>
      <c r="F3" s="507"/>
      <c r="G3" s="507"/>
      <c r="H3" s="507"/>
      <c r="I3" s="507"/>
      <c r="J3" s="507"/>
      <c r="K3" s="507"/>
      <c r="L3" s="507"/>
    </row>
    <row r="4" spans="1:12" ht="42" customHeight="1">
      <c r="A4" s="8">
        <v>1</v>
      </c>
      <c r="B4" s="487"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7"/>
      <c r="D4" s="487"/>
      <c r="E4" s="487"/>
      <c r="F4" s="487"/>
      <c r="G4" s="487"/>
      <c r="H4" s="487"/>
      <c r="I4" s="487"/>
      <c r="J4" s="487"/>
      <c r="K4" s="487"/>
      <c r="L4" s="487"/>
    </row>
    <row r="5" spans="1:14" s="9" customFormat="1" ht="12.75" customHeight="1">
      <c r="A5" s="8"/>
      <c r="B5" s="481" t="str">
        <f>Translations!$B$35</f>
        <v>The Directive can be downloaded from:</v>
      </c>
      <c r="C5" s="481"/>
      <c r="D5" s="481"/>
      <c r="E5" s="481"/>
      <c r="F5" s="481"/>
      <c r="G5" s="481"/>
      <c r="H5" s="481"/>
      <c r="I5" s="481"/>
      <c r="J5" s="481"/>
      <c r="K5" s="481"/>
      <c r="L5" s="481"/>
      <c r="N5" s="18"/>
    </row>
    <row r="6" spans="1:14" s="9" customFormat="1" ht="12.75">
      <c r="A6" s="69"/>
      <c r="B6" s="505" t="str">
        <f>Translations!$B$36</f>
        <v>http://eur-lex.europa.eu/legal-content/EN/TXT/HTML/?uri=CELEX:02003L0087-20151029&amp;qid=1447163831856&amp;from=EN</v>
      </c>
      <c r="C6" s="505"/>
      <c r="D6" s="505"/>
      <c r="E6" s="505"/>
      <c r="F6" s="505"/>
      <c r="G6" s="505"/>
      <c r="H6" s="505"/>
      <c r="I6" s="505"/>
      <c r="J6" s="505"/>
      <c r="K6" s="505"/>
      <c r="L6" s="476"/>
      <c r="N6" s="18"/>
    </row>
    <row r="7" spans="1:14" s="9" customFormat="1" ht="26.25" customHeight="1">
      <c r="A7" s="8">
        <v>2</v>
      </c>
      <c r="B7" s="481" t="str">
        <f>Translations!$B$37</f>
        <v>The Monitoring and Reporting Regulation (Commission Regulation (EU) No. 601/2012, hereinafter the "MRR"), defines further requirements for monitoring and reporting. The MRR can be downloaded from:</v>
      </c>
      <c r="C7" s="481"/>
      <c r="D7" s="481"/>
      <c r="E7" s="481"/>
      <c r="F7" s="481"/>
      <c r="G7" s="481"/>
      <c r="H7" s="481"/>
      <c r="I7" s="481"/>
      <c r="J7" s="481"/>
      <c r="K7" s="481"/>
      <c r="L7" s="481"/>
      <c r="N7" s="18"/>
    </row>
    <row r="8" spans="1:14" s="9" customFormat="1" ht="12.75" customHeight="1">
      <c r="A8" s="8"/>
      <c r="B8" s="505" t="str">
        <f>Translations!$B$38</f>
        <v>http://eur-lex.europa.eu/legal-content/EN/TXT/PDF/?uri=CELEX:02012R0601-20140730&amp;qid=1447163892338&amp;from=EN</v>
      </c>
      <c r="C8" s="505"/>
      <c r="D8" s="505"/>
      <c r="E8" s="505"/>
      <c r="F8" s="505"/>
      <c r="G8" s="505"/>
      <c r="H8" s="505"/>
      <c r="I8" s="505"/>
      <c r="J8" s="505"/>
      <c r="K8" s="505"/>
      <c r="L8" s="476"/>
      <c r="N8" s="18"/>
    </row>
    <row r="9" spans="1:14" s="9" customFormat="1" ht="12.75" customHeight="1">
      <c r="A9" s="8"/>
      <c r="B9" s="481" t="str">
        <f>Translations!$B$856</f>
        <v>Article 67(3) of the MRR requires:</v>
      </c>
      <c r="C9" s="481"/>
      <c r="D9" s="481"/>
      <c r="E9" s="481"/>
      <c r="F9" s="481"/>
      <c r="G9" s="481"/>
      <c r="H9" s="481"/>
      <c r="I9" s="481"/>
      <c r="J9" s="481"/>
      <c r="K9" s="481"/>
      <c r="L9" s="481"/>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81" t="str">
        <f>Translations!$B$858</f>
        <v>Annex X sets out the minimum content of Annual Emissions Reports.</v>
      </c>
      <c r="C11" s="481"/>
      <c r="D11" s="481"/>
      <c r="E11" s="481"/>
      <c r="F11" s="481"/>
      <c r="G11" s="481"/>
      <c r="H11" s="481"/>
      <c r="I11" s="481"/>
      <c r="J11" s="481"/>
      <c r="K11" s="481"/>
      <c r="L11" s="481"/>
      <c r="N11" s="18"/>
    </row>
    <row r="12" spans="1:14" s="9" customFormat="1" ht="12.75">
      <c r="A12" s="8"/>
      <c r="B12" s="481" t="str">
        <f>Translations!$B$41</f>
        <v>Furthermore, Article 74(1) states:</v>
      </c>
      <c r="C12" s="481"/>
      <c r="D12" s="481"/>
      <c r="E12" s="481"/>
      <c r="F12" s="481"/>
      <c r="G12" s="481"/>
      <c r="H12" s="481"/>
      <c r="I12" s="481"/>
      <c r="J12" s="481"/>
      <c r="K12" s="481"/>
      <c r="L12" s="481"/>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81"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1"/>
      <c r="D14" s="481"/>
      <c r="E14" s="481"/>
      <c r="F14" s="481"/>
      <c r="G14" s="481"/>
      <c r="H14" s="481"/>
      <c r="I14" s="481"/>
      <c r="J14" s="481"/>
      <c r="K14" s="481"/>
      <c r="L14" s="481"/>
      <c r="N14" s="18"/>
    </row>
    <row r="15" spans="1:14" s="9" customFormat="1" ht="12.75" customHeight="1">
      <c r="A15" s="8"/>
      <c r="B15" s="481" t="str">
        <f>Translations!$B$860</f>
        <v>This reporting template represents the views of the Commission services at the time of publication. </v>
      </c>
      <c r="C15" s="481"/>
      <c r="D15" s="481"/>
      <c r="E15" s="481"/>
      <c r="F15" s="481"/>
      <c r="G15" s="481"/>
      <c r="H15" s="481"/>
      <c r="I15" s="481"/>
      <c r="J15" s="481"/>
      <c r="K15" s="481"/>
      <c r="L15" s="481"/>
      <c r="N15" s="18"/>
    </row>
    <row r="16" spans="1:14" s="9" customFormat="1" ht="51" customHeight="1">
      <c r="A16" s="12"/>
      <c r="B16" s="502" t="str">
        <f>Translations!$B$861</f>
        <v>This is the final version of the annual emissions report template for aircraft operators, as re-endorsed by the Climate Change Committee by written procedure in December 2015.</v>
      </c>
      <c r="C16" s="503"/>
      <c r="D16" s="503"/>
      <c r="E16" s="503"/>
      <c r="F16" s="503"/>
      <c r="G16" s="503"/>
      <c r="H16" s="503"/>
      <c r="I16" s="503"/>
      <c r="J16" s="503"/>
      <c r="K16" s="503"/>
      <c r="L16" s="504"/>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1" t="str">
        <f>Translations!$B$44</f>
        <v>All Commission guidance documents on the Monitoring and Reporting Regulation can be found at:</v>
      </c>
      <c r="C18" s="481"/>
      <c r="D18" s="481"/>
      <c r="E18" s="481"/>
      <c r="F18" s="481"/>
      <c r="G18" s="481"/>
      <c r="H18" s="481"/>
      <c r="I18" s="481"/>
      <c r="J18" s="481"/>
      <c r="K18" s="481"/>
      <c r="L18" s="481"/>
      <c r="N18" s="18"/>
    </row>
    <row r="19" spans="1:14" s="9" customFormat="1" ht="12.75" customHeight="1">
      <c r="A19" s="8"/>
      <c r="B19" s="505" t="str">
        <f>Translations!$B$862</f>
        <v>http://ec.europa.eu/clima/policies/ets/monitoring/documentation_en.htm</v>
      </c>
      <c r="C19" s="505"/>
      <c r="D19" s="505"/>
      <c r="E19" s="505"/>
      <c r="F19" s="505"/>
      <c r="G19" s="505"/>
      <c r="H19" s="505"/>
      <c r="I19" s="505"/>
      <c r="J19" s="505"/>
      <c r="K19" s="505"/>
      <c r="L19" s="476"/>
      <c r="N19" s="18"/>
    </row>
    <row r="20" spans="1:14" s="9" customFormat="1" ht="12.75">
      <c r="A20" s="8"/>
      <c r="B20" s="10"/>
      <c r="C20" s="10"/>
      <c r="D20" s="10"/>
      <c r="E20" s="10"/>
      <c r="F20" s="10"/>
      <c r="G20" s="10"/>
      <c r="H20" s="10"/>
      <c r="I20" s="10"/>
      <c r="J20" s="10"/>
      <c r="K20" s="10"/>
      <c r="L20" s="11"/>
      <c r="N20" s="18"/>
    </row>
    <row r="21" spans="1:13" ht="87" customHeight="1">
      <c r="A21" s="8">
        <v>4</v>
      </c>
      <c r="B21" s="508"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08"/>
      <c r="D21" s="508"/>
      <c r="E21" s="508"/>
      <c r="F21" s="508"/>
      <c r="G21" s="508"/>
      <c r="H21" s="508"/>
      <c r="I21" s="508"/>
      <c r="J21" s="508"/>
      <c r="K21" s="508"/>
      <c r="L21" s="508"/>
      <c r="M21" s="9"/>
    </row>
    <row r="22" spans="1:12" ht="25.5" customHeight="1">
      <c r="A22" s="8"/>
      <c r="B22" s="488" t="str">
        <f>Translations!$B$47</f>
        <v>Accordingly, all references to Member States in this template should be interpreted as including all 31 EEA States. The EEA comprises the 28 EU Member States, Iceland, Liechtenstein and Norway.</v>
      </c>
      <c r="C22" s="488"/>
      <c r="D22" s="488"/>
      <c r="E22" s="488"/>
      <c r="F22" s="488"/>
      <c r="G22" s="488"/>
      <c r="H22" s="488"/>
      <c r="I22" s="488"/>
      <c r="J22" s="488"/>
      <c r="K22" s="488"/>
      <c r="L22" s="488"/>
    </row>
    <row r="23" spans="1:14" s="9" customFormat="1" ht="12.75">
      <c r="A23" s="8"/>
      <c r="B23" s="10"/>
      <c r="C23" s="10"/>
      <c r="D23" s="10"/>
      <c r="E23" s="10"/>
      <c r="F23" s="10"/>
      <c r="G23" s="10"/>
      <c r="H23" s="10"/>
      <c r="I23" s="10"/>
      <c r="J23" s="10"/>
      <c r="K23" s="10"/>
      <c r="L23" s="11"/>
      <c r="N23" s="18"/>
    </row>
    <row r="24" spans="1:14" s="20" customFormat="1" ht="15.75">
      <c r="A24" s="8">
        <v>5</v>
      </c>
      <c r="B24" s="489" t="str">
        <f>Translations!$B$48</f>
        <v>Before you use this file, please carry out the following steps:</v>
      </c>
      <c r="C24" s="489"/>
      <c r="D24" s="489"/>
      <c r="E24" s="489"/>
      <c r="F24" s="489"/>
      <c r="G24" s="489"/>
      <c r="H24" s="489"/>
      <c r="I24" s="489"/>
      <c r="J24" s="489"/>
      <c r="K24" s="489"/>
      <c r="L24" s="489"/>
      <c r="N24" s="18"/>
    </row>
    <row r="25" spans="1:12" ht="42.75" customHeight="1">
      <c r="A25" s="8"/>
      <c r="B25" s="298" t="s">
        <v>246</v>
      </c>
      <c r="C25" s="48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7"/>
      <c r="E25" s="487"/>
      <c r="F25" s="487"/>
      <c r="G25" s="487"/>
      <c r="H25" s="487"/>
      <c r="I25" s="487"/>
      <c r="J25" s="487"/>
      <c r="K25" s="487"/>
      <c r="L25" s="487"/>
    </row>
    <row r="26" spans="1:12" ht="29.25" customHeight="1">
      <c r="A26" s="8"/>
      <c r="B26" s="298" t="s">
        <v>249</v>
      </c>
      <c r="C26" s="487" t="str">
        <f>Translations!$B$50</f>
        <v>Identify the Competent Authority (CA) responsible for your case in that administering Member State (there may be more than one CA per Member State). </v>
      </c>
      <c r="D26" s="487"/>
      <c r="E26" s="487"/>
      <c r="F26" s="487"/>
      <c r="G26" s="487"/>
      <c r="H26" s="487"/>
      <c r="I26" s="487"/>
      <c r="J26" s="487"/>
      <c r="K26" s="487"/>
      <c r="L26" s="487"/>
    </row>
    <row r="27" spans="1:12" ht="30.75" customHeight="1">
      <c r="A27" s="8"/>
      <c r="B27" s="298" t="s">
        <v>285</v>
      </c>
      <c r="C27" s="487" t="str">
        <f>Translations!$B$51</f>
        <v>Check the CA's webpage or directly contact the CA in order to find out if you have the correct version of the template. The template version is clearly indicated on the cover page of this file.</v>
      </c>
      <c r="D27" s="487"/>
      <c r="E27" s="487"/>
      <c r="F27" s="487"/>
      <c r="G27" s="487"/>
      <c r="H27" s="487"/>
      <c r="I27" s="487"/>
      <c r="J27" s="487"/>
      <c r="K27" s="487"/>
      <c r="L27" s="487"/>
    </row>
    <row r="28" spans="1:12" ht="29.25" customHeight="1">
      <c r="A28" s="8"/>
      <c r="B28" s="298" t="s">
        <v>251</v>
      </c>
      <c r="C28" s="487" t="str">
        <f>Translations!$B$52</f>
        <v>Some Member States may require you to use an alternative system, such as Internet-based forms instead of a spreadsheet. Check your administering Member State requirements. In this case the CA will provide further information to you.</v>
      </c>
      <c r="D28" s="487"/>
      <c r="E28" s="487"/>
      <c r="F28" s="487"/>
      <c r="G28" s="487"/>
      <c r="H28" s="487"/>
      <c r="I28" s="487"/>
      <c r="J28" s="487"/>
      <c r="K28" s="487"/>
      <c r="L28" s="487"/>
    </row>
    <row r="29" spans="1:14" s="9" customFormat="1" ht="12.75">
      <c r="A29" s="8"/>
      <c r="B29" s="298" t="s">
        <v>252</v>
      </c>
      <c r="C29" s="481" t="str">
        <f>Translations!$B$53</f>
        <v>Read carefully the instructions below for filling this template.</v>
      </c>
      <c r="D29" s="481"/>
      <c r="E29" s="481"/>
      <c r="F29" s="481"/>
      <c r="G29" s="481"/>
      <c r="H29" s="481"/>
      <c r="I29" s="481"/>
      <c r="J29" s="481"/>
      <c r="K29" s="481"/>
      <c r="L29" s="481"/>
      <c r="N29" s="18"/>
    </row>
    <row r="30" spans="1:12" ht="12.75">
      <c r="A30" s="8"/>
      <c r="B30" s="487"/>
      <c r="C30" s="487"/>
      <c r="D30" s="487"/>
      <c r="E30" s="487"/>
      <c r="F30" s="487"/>
      <c r="G30" s="487"/>
      <c r="H30" s="487"/>
      <c r="I30" s="487"/>
      <c r="J30" s="487"/>
      <c r="K30" s="487"/>
      <c r="L30" s="487"/>
    </row>
    <row r="31" spans="1:12" ht="15" customHeight="1">
      <c r="A31" s="8">
        <f>A24+1</f>
        <v>6</v>
      </c>
      <c r="B31" s="513" t="str">
        <f>Translations!$B$867</f>
        <v>This emission report must be submitted to your Competent Authority ("CA") to the following address:</v>
      </c>
      <c r="C31" s="513"/>
      <c r="D31" s="513"/>
      <c r="E31" s="513"/>
      <c r="F31" s="513"/>
      <c r="G31" s="513"/>
      <c r="H31" s="513"/>
      <c r="I31" s="513"/>
      <c r="J31" s="513"/>
      <c r="K31" s="513"/>
      <c r="L31" s="513"/>
    </row>
    <row r="32" spans="1:12" ht="12.75">
      <c r="A32" s="8"/>
      <c r="B32" s="299"/>
      <c r="C32" s="299"/>
      <c r="D32" s="299"/>
      <c r="E32" s="299"/>
      <c r="F32" s="299"/>
      <c r="G32" s="299"/>
      <c r="H32" s="299"/>
      <c r="I32" s="299"/>
      <c r="J32" s="299"/>
      <c r="K32" s="299"/>
      <c r="L32" s="300"/>
    </row>
    <row r="33" spans="2:12" ht="12.75">
      <c r="B33" s="21"/>
      <c r="C33" s="21"/>
      <c r="D33" s="21"/>
      <c r="E33" s="493" t="str">
        <f>Translations!$B$55</f>
        <v>Detail address to be provided by the Member State</v>
      </c>
      <c r="F33" s="494"/>
      <c r="G33" s="494"/>
      <c r="H33" s="495"/>
      <c r="I33" s="21"/>
      <c r="J33" s="21"/>
      <c r="K33" s="21"/>
      <c r="L33" s="22"/>
    </row>
    <row r="34" spans="2:12" ht="12.75">
      <c r="B34" s="21"/>
      <c r="C34" s="21"/>
      <c r="D34" s="21"/>
      <c r="E34" s="496"/>
      <c r="F34" s="497"/>
      <c r="G34" s="497"/>
      <c r="H34" s="498"/>
      <c r="I34" s="21"/>
      <c r="J34" s="21"/>
      <c r="K34" s="21"/>
      <c r="L34" s="22"/>
    </row>
    <row r="35" spans="2:12" ht="12.75">
      <c r="B35" s="21"/>
      <c r="C35" s="21"/>
      <c r="D35" s="21"/>
      <c r="E35" s="496"/>
      <c r="F35" s="497"/>
      <c r="G35" s="497"/>
      <c r="H35" s="498"/>
      <c r="I35" s="21"/>
      <c r="J35" s="21"/>
      <c r="K35" s="21"/>
      <c r="L35" s="22"/>
    </row>
    <row r="36" spans="2:12" ht="12.75">
      <c r="B36" s="21"/>
      <c r="D36" s="21"/>
      <c r="E36" s="496"/>
      <c r="F36" s="497"/>
      <c r="G36" s="497"/>
      <c r="H36" s="498"/>
      <c r="I36" s="21"/>
      <c r="J36" s="21"/>
      <c r="K36" s="21"/>
      <c r="L36" s="22"/>
    </row>
    <row r="37" spans="2:12" ht="12.75">
      <c r="B37" s="21"/>
      <c r="C37" s="21"/>
      <c r="D37" s="21"/>
      <c r="E37" s="496"/>
      <c r="F37" s="497"/>
      <c r="G37" s="497"/>
      <c r="H37" s="498"/>
      <c r="I37" s="21"/>
      <c r="J37" s="21"/>
      <c r="K37" s="21"/>
      <c r="L37" s="22"/>
    </row>
    <row r="38" spans="2:12" ht="12.75">
      <c r="B38" s="21"/>
      <c r="C38" s="21"/>
      <c r="D38" s="21"/>
      <c r="E38" s="496"/>
      <c r="F38" s="497"/>
      <c r="G38" s="497"/>
      <c r="H38" s="498"/>
      <c r="I38" s="21"/>
      <c r="J38" s="21"/>
      <c r="K38" s="21"/>
      <c r="L38" s="22"/>
    </row>
    <row r="39" spans="2:12" ht="12.75">
      <c r="B39" s="21"/>
      <c r="C39" s="21"/>
      <c r="D39" s="21"/>
      <c r="E39" s="496"/>
      <c r="F39" s="497"/>
      <c r="G39" s="497"/>
      <c r="H39" s="498"/>
      <c r="I39" s="21"/>
      <c r="J39" s="21"/>
      <c r="K39" s="21"/>
      <c r="L39" s="22"/>
    </row>
    <row r="40" spans="2:12" ht="12.75">
      <c r="B40" s="21"/>
      <c r="C40" s="21"/>
      <c r="D40" s="21"/>
      <c r="E40" s="499"/>
      <c r="F40" s="500"/>
      <c r="G40" s="500"/>
      <c r="H40" s="501"/>
      <c r="I40" s="21"/>
      <c r="J40" s="21"/>
      <c r="K40" s="21"/>
      <c r="L40" s="22"/>
    </row>
    <row r="41" spans="2:12" ht="12.75">
      <c r="B41" s="21"/>
      <c r="C41" s="21"/>
      <c r="D41" s="21"/>
      <c r="E41" s="21"/>
      <c r="F41" s="21"/>
      <c r="G41" s="21"/>
      <c r="H41" s="21"/>
      <c r="I41" s="21"/>
      <c r="J41" s="21"/>
      <c r="K41" s="21"/>
      <c r="L41" s="22"/>
    </row>
    <row r="42" spans="1:12" ht="33" customHeight="1">
      <c r="A42" s="8">
        <f>A31+1</f>
        <v>7</v>
      </c>
      <c r="B42" s="487" t="str">
        <f>Translations!$B$868</f>
        <v>Contact your Competent Authority if you need assistance to complete your Annual Emissions Report. Some Member States have produced guidance documents which you may find useful in addition to the Commission's guidance mentioned above.</v>
      </c>
      <c r="C42" s="487"/>
      <c r="D42" s="487"/>
      <c r="E42" s="487"/>
      <c r="F42" s="487"/>
      <c r="G42" s="487"/>
      <c r="H42" s="487"/>
      <c r="I42" s="487"/>
      <c r="J42" s="487"/>
      <c r="K42" s="487"/>
      <c r="L42" s="487"/>
    </row>
    <row r="43" spans="1:12" ht="63.75" customHeight="1">
      <c r="A43" s="8">
        <f>A42+1</f>
        <v>8</v>
      </c>
      <c r="B43" s="47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77"/>
      <c r="D43" s="477"/>
      <c r="E43" s="477"/>
      <c r="F43" s="477"/>
      <c r="G43" s="477"/>
      <c r="H43" s="477"/>
      <c r="I43" s="477"/>
      <c r="J43" s="477"/>
      <c r="K43" s="477"/>
      <c r="L43" s="477"/>
    </row>
    <row r="44" spans="1:12" ht="12.75">
      <c r="A44" s="8"/>
      <c r="B44" s="10"/>
      <c r="C44" s="10"/>
      <c r="D44" s="10"/>
      <c r="E44" s="10"/>
      <c r="F44" s="10"/>
      <c r="G44" s="10"/>
      <c r="H44" s="10"/>
      <c r="I44" s="10"/>
      <c r="J44" s="10"/>
      <c r="K44" s="10"/>
      <c r="L44" s="11"/>
    </row>
    <row r="45" spans="1:12" ht="15.75">
      <c r="A45" s="8">
        <f>A43+1</f>
        <v>9</v>
      </c>
      <c r="B45" s="489" t="str">
        <f>Translations!$B$61</f>
        <v>Information sources:</v>
      </c>
      <c r="C45" s="489"/>
      <c r="D45" s="489"/>
      <c r="E45" s="489"/>
      <c r="F45" s="489"/>
      <c r="G45" s="489"/>
      <c r="H45" s="489"/>
      <c r="I45" s="489"/>
      <c r="J45" s="489"/>
      <c r="K45" s="489"/>
      <c r="L45" s="489"/>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482" t="str">
        <f>Translations!$B$64</f>
        <v>http://eur-lex.europa.eu/en/index.htm </v>
      </c>
      <c r="E47" s="483"/>
      <c r="F47" s="483"/>
      <c r="G47" s="483"/>
      <c r="H47" s="483"/>
      <c r="I47" s="483"/>
      <c r="J47" s="10"/>
      <c r="K47" s="10"/>
      <c r="L47" s="11"/>
      <c r="N47" s="18"/>
    </row>
    <row r="48" spans="1:14" s="9" customFormat="1" ht="12.75">
      <c r="A48" s="8"/>
      <c r="B48" s="10" t="str">
        <f>Translations!$B$65</f>
        <v>EU ETS general:</v>
      </c>
      <c r="C48" s="10"/>
      <c r="D48" s="478" t="str">
        <f>Translations!$B$66</f>
        <v>http://ec.europa.eu/clima/policies/ets/index_en.htm</v>
      </c>
      <c r="E48" s="477"/>
      <c r="F48" s="477"/>
      <c r="G48" s="477"/>
      <c r="H48" s="477"/>
      <c r="I48" s="477"/>
      <c r="J48" s="10"/>
      <c r="K48" s="10"/>
      <c r="L48" s="11"/>
      <c r="N48" s="18"/>
    </row>
    <row r="49" spans="1:14" s="9" customFormat="1" ht="12.75">
      <c r="A49" s="8"/>
      <c r="B49" s="10" t="str">
        <f>Translations!$B$67</f>
        <v>Aviation EU ETS: </v>
      </c>
      <c r="C49" s="10"/>
      <c r="D49" s="478" t="str">
        <f>Translations!$B$68</f>
        <v>http://ec.europa.eu/clima/policies/transport/aviation/index_en.htm</v>
      </c>
      <c r="E49" s="477"/>
      <c r="F49" s="477"/>
      <c r="G49" s="477"/>
      <c r="H49" s="477"/>
      <c r="I49" s="477"/>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2" t="str">
        <f>Translations!$B$45</f>
        <v>http://ec.europa.eu/clima/policies/ets/monitoring/index_en.htm</v>
      </c>
      <c r="E51" s="483"/>
      <c r="F51" s="483"/>
      <c r="G51" s="483"/>
      <c r="H51" s="483"/>
      <c r="I51" s="483"/>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9" t="str">
        <f>Translations!$B$74</f>
        <v>How to use this file:</v>
      </c>
      <c r="C61" s="489"/>
      <c r="D61" s="489"/>
      <c r="E61" s="489"/>
      <c r="F61" s="489"/>
      <c r="G61" s="489"/>
      <c r="H61" s="489"/>
      <c r="I61" s="489"/>
      <c r="J61" s="489"/>
      <c r="K61" s="489"/>
      <c r="L61" s="489"/>
    </row>
    <row r="62" spans="1:12" ht="25.5" customHeight="1">
      <c r="A62" s="8"/>
      <c r="B62" s="481" t="str">
        <f>Translations!$B$870</f>
        <v>This template has been developed to accommodate the minimum content of an annual emissions report required by the MRR. Operators should therefore refer to the MRR and additional Member State requirements (if any) when completing.</v>
      </c>
      <c r="C62" s="481"/>
      <c r="D62" s="481"/>
      <c r="E62" s="481"/>
      <c r="F62" s="481"/>
      <c r="G62" s="481"/>
      <c r="H62" s="481"/>
      <c r="I62" s="481"/>
      <c r="J62" s="481"/>
      <c r="K62" s="481"/>
      <c r="L62" s="479"/>
    </row>
    <row r="63" spans="1:14" s="21" customFormat="1" ht="26.25" customHeight="1">
      <c r="A63" s="8"/>
      <c r="B63" s="477" t="str">
        <f>Translations!$B$76</f>
        <v>It is recommended that you go through the file from start to end. There are a few functions which will guide you through the form which depend on previous input, such as cells changing colour if an input is not needed (see colour codes below).</v>
      </c>
      <c r="C63" s="477"/>
      <c r="D63" s="477"/>
      <c r="E63" s="477"/>
      <c r="F63" s="477"/>
      <c r="G63" s="477"/>
      <c r="H63" s="477"/>
      <c r="I63" s="477"/>
      <c r="J63" s="477"/>
      <c r="K63" s="477"/>
      <c r="L63" s="490"/>
      <c r="N63" s="18"/>
    </row>
    <row r="64" spans="1:14" s="21" customFormat="1" ht="43.5" customHeight="1">
      <c r="A64" s="8"/>
      <c r="B64" s="47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77"/>
      <c r="D64" s="477"/>
      <c r="E64" s="477"/>
      <c r="F64" s="477"/>
      <c r="G64" s="477"/>
      <c r="H64" s="477"/>
      <c r="I64" s="477"/>
      <c r="J64" s="477"/>
      <c r="K64" s="477"/>
      <c r="L64" s="490"/>
      <c r="N64" s="18"/>
    </row>
    <row r="65" spans="1:14" s="21" customFormat="1" ht="12.75">
      <c r="A65" s="17"/>
      <c r="B65" s="491" t="str">
        <f>Translations!$B$78</f>
        <v>Colour codes and fonts:</v>
      </c>
      <c r="C65" s="491"/>
      <c r="D65" s="491"/>
      <c r="E65" s="491"/>
      <c r="F65" s="491"/>
      <c r="G65" s="491"/>
      <c r="H65" s="491"/>
      <c r="I65" s="491"/>
      <c r="J65" s="491"/>
      <c r="K65" s="491"/>
      <c r="L65" s="492"/>
      <c r="N65" s="18"/>
    </row>
    <row r="66" spans="3:14" s="9" customFormat="1" ht="12.75">
      <c r="C66" s="452" t="str">
        <f>Translations!$B$79</f>
        <v>Black bold text:</v>
      </c>
      <c r="D66" s="449"/>
      <c r="E66" s="481" t="str">
        <f>Translations!$B$80</f>
        <v>This is text provided by the Commission template. It should be kept as it is.</v>
      </c>
      <c r="F66" s="481"/>
      <c r="G66" s="481"/>
      <c r="H66" s="481"/>
      <c r="I66" s="481"/>
      <c r="J66" s="481"/>
      <c r="K66" s="481"/>
      <c r="L66" s="479"/>
      <c r="N66" s="18"/>
    </row>
    <row r="67" spans="3:14" s="9" customFormat="1" ht="25.5" customHeight="1">
      <c r="C67" s="516" t="str">
        <f>Translations!$B$81</f>
        <v>Smaller italic text:</v>
      </c>
      <c r="D67" s="516"/>
      <c r="E67" s="481" t="str">
        <f>Translations!$B$82</f>
        <v>This text gives further explanations. Member States may add further explanations in MS specific versions of the template.</v>
      </c>
      <c r="F67" s="481"/>
      <c r="G67" s="481"/>
      <c r="H67" s="481"/>
      <c r="I67" s="481"/>
      <c r="J67" s="481"/>
      <c r="K67" s="481"/>
      <c r="L67" s="479"/>
      <c r="N67" s="18"/>
    </row>
    <row r="68" spans="3:14" s="9" customFormat="1" ht="12.75">
      <c r="C68" s="509"/>
      <c r="D68" s="510"/>
      <c r="E68" s="479" t="str">
        <f>Translations!$B$83</f>
        <v>Light yellow fields indicate input fields.</v>
      </c>
      <c r="F68" s="480"/>
      <c r="G68" s="480"/>
      <c r="H68" s="480"/>
      <c r="I68" s="480"/>
      <c r="J68" s="480"/>
      <c r="K68" s="480"/>
      <c r="L68" s="480"/>
      <c r="N68" s="18"/>
    </row>
    <row r="69" spans="3:14" s="9" customFormat="1" ht="12.75">
      <c r="C69" s="511"/>
      <c r="D69" s="512"/>
      <c r="E69" s="479" t="str">
        <f>Translations!$B$84</f>
        <v>Green fields show automatically calculated results. Red text indicates error messages (missing data etc.).</v>
      </c>
      <c r="F69" s="480"/>
      <c r="G69" s="480"/>
      <c r="H69" s="480"/>
      <c r="I69" s="480"/>
      <c r="J69" s="480"/>
      <c r="K69" s="480"/>
      <c r="L69" s="480"/>
      <c r="N69" s="18"/>
    </row>
    <row r="70" spans="3:14" s="9" customFormat="1" ht="12.75">
      <c r="C70" s="514"/>
      <c r="D70" s="515"/>
      <c r="E70" s="479" t="str">
        <f>Translations!$B$85</f>
        <v>Shaded fields indicate that an input in another field makes the input here irrelevant.</v>
      </c>
      <c r="F70" s="481"/>
      <c r="G70" s="481"/>
      <c r="H70" s="481"/>
      <c r="I70" s="481"/>
      <c r="J70" s="481"/>
      <c r="K70" s="481"/>
      <c r="L70" s="479"/>
      <c r="N70" s="18"/>
    </row>
    <row r="71" spans="3:14" s="9" customFormat="1" ht="12.75">
      <c r="C71" s="27"/>
      <c r="D71" s="28"/>
      <c r="E71" s="481" t="str">
        <f>Translations!$B$86</f>
        <v>Grey shaded areas should be filled by Member States before publishing customized version of the template.</v>
      </c>
      <c r="F71" s="480"/>
      <c r="G71" s="480"/>
      <c r="H71" s="480"/>
      <c r="I71" s="480"/>
      <c r="J71" s="480"/>
      <c r="K71" s="480"/>
      <c r="L71" s="48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84"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0"/>
      <c r="D73" s="480"/>
      <c r="E73" s="480"/>
      <c r="F73" s="480"/>
      <c r="G73" s="480"/>
      <c r="H73" s="480"/>
      <c r="I73" s="480"/>
      <c r="J73" s="480"/>
      <c r="K73" s="480"/>
      <c r="L73" s="480"/>
      <c r="N73" s="18"/>
    </row>
    <row r="74" spans="1:14" s="9" customFormat="1" ht="51" customHeight="1">
      <c r="A74" s="8">
        <f>A73+1</f>
        <v>12</v>
      </c>
      <c r="B74" s="485"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73"/>
      <c r="D74" s="473"/>
      <c r="E74" s="473"/>
      <c r="F74" s="473"/>
      <c r="G74" s="473"/>
      <c r="H74" s="473"/>
      <c r="I74" s="473"/>
      <c r="J74" s="473"/>
      <c r="K74" s="473"/>
      <c r="L74" s="449"/>
      <c r="N74" s="18"/>
    </row>
    <row r="75" spans="1:14" s="9" customFormat="1" ht="51" customHeight="1">
      <c r="A75" s="8">
        <f>A74+1</f>
        <v>13</v>
      </c>
      <c r="B75" s="484"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0"/>
      <c r="D75" s="480"/>
      <c r="E75" s="480"/>
      <c r="F75" s="480"/>
      <c r="G75" s="480"/>
      <c r="H75" s="480"/>
      <c r="I75" s="480"/>
      <c r="J75" s="480"/>
      <c r="K75" s="480"/>
      <c r="L75" s="480"/>
      <c r="N75" s="18"/>
    </row>
    <row r="76" spans="1:14" s="9" customFormat="1" ht="4.5" customHeight="1" thickBot="1">
      <c r="A76" s="30"/>
      <c r="B76" s="472"/>
      <c r="C76" s="473"/>
      <c r="D76" s="473"/>
      <c r="E76" s="473"/>
      <c r="F76" s="473"/>
      <c r="G76" s="473"/>
      <c r="H76" s="473"/>
      <c r="I76" s="473"/>
      <c r="J76" s="473"/>
      <c r="K76" s="473"/>
      <c r="L76" s="35"/>
      <c r="N76" s="18"/>
    </row>
    <row r="77" spans="1:14" s="9" customFormat="1" ht="89.25" customHeight="1" thickBot="1">
      <c r="A77" s="8">
        <f>A75+1</f>
        <v>14</v>
      </c>
      <c r="B77" s="46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0"/>
      <c r="D77" s="470"/>
      <c r="E77" s="470"/>
      <c r="F77" s="470"/>
      <c r="G77" s="470"/>
      <c r="H77" s="470"/>
      <c r="I77" s="470"/>
      <c r="J77" s="470"/>
      <c r="K77" s="470"/>
      <c r="L77" s="471"/>
      <c r="N77" s="18"/>
    </row>
    <row r="78" spans="1:14" s="9" customFormat="1" ht="4.5" customHeight="1">
      <c r="A78" s="30"/>
      <c r="B78" s="472"/>
      <c r="C78" s="473"/>
      <c r="D78" s="473"/>
      <c r="E78" s="473"/>
      <c r="F78" s="473"/>
      <c r="G78" s="473"/>
      <c r="H78" s="473"/>
      <c r="I78" s="473"/>
      <c r="J78" s="473"/>
      <c r="K78" s="473"/>
      <c r="L78" s="35"/>
      <c r="N78" s="18"/>
    </row>
    <row r="79" spans="1:14" s="21" customFormat="1" ht="12.75" customHeight="1">
      <c r="A79" s="17"/>
      <c r="B79" s="474" t="str">
        <f>Translations!$B$875</f>
        <v>Note: Formulae must be checked and corrected in particular whenever rows and/or columns are added by aircraft operators.</v>
      </c>
      <c r="C79" s="475"/>
      <c r="D79" s="475"/>
      <c r="E79" s="475"/>
      <c r="F79" s="475"/>
      <c r="G79" s="475"/>
      <c r="H79" s="475"/>
      <c r="I79" s="475"/>
      <c r="J79" s="475"/>
      <c r="K79" s="475"/>
      <c r="L79" s="475"/>
      <c r="N79" s="18"/>
    </row>
    <row r="80" spans="1:14" s="21" customFormat="1" ht="12.75">
      <c r="A80" s="17"/>
      <c r="L80" s="22"/>
      <c r="N80" s="18"/>
    </row>
    <row r="81" spans="1:15" ht="15.75" customHeight="1">
      <c r="A81" s="8">
        <f>A77+1</f>
        <v>15</v>
      </c>
      <c r="B81" s="489" t="str">
        <f>Translations!$B$87</f>
        <v>Member State-specific guidance is listed here:</v>
      </c>
      <c r="C81" s="489"/>
      <c r="D81" s="489"/>
      <c r="E81" s="489"/>
      <c r="F81" s="489"/>
      <c r="G81" s="489"/>
      <c r="H81" s="489"/>
      <c r="I81" s="489"/>
      <c r="J81" s="489"/>
      <c r="K81" s="489"/>
      <c r="L81" s="489"/>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2">
      <selection activeCell="B2" sqref="B2"/>
    </sheetView>
  </sheetViews>
  <sheetFormatPr defaultColWidth="9.14062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11.42187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24" t="str">
        <f>Translations!$B$876</f>
        <v>GENERAL INFORMATION ABOUT THIS REPORT</v>
      </c>
      <c r="D3" s="524"/>
      <c r="E3" s="524"/>
      <c r="F3" s="524"/>
      <c r="G3" s="524"/>
      <c r="H3" s="524"/>
      <c r="I3" s="524"/>
      <c r="J3" s="524"/>
      <c r="K3" s="524"/>
    </row>
    <row r="5" spans="3:11" ht="15.75">
      <c r="C5" s="121">
        <v>1</v>
      </c>
      <c r="D5" s="85" t="str">
        <f>Translations!$B$877</f>
        <v>Reporting Year</v>
      </c>
      <c r="E5" s="85"/>
      <c r="F5" s="85"/>
      <c r="G5" s="85"/>
      <c r="H5" s="85"/>
      <c r="I5" s="85"/>
      <c r="J5" s="85"/>
      <c r="K5" s="85"/>
    </row>
    <row r="7" spans="1:16" s="170" customFormat="1" ht="20.25" customHeight="1">
      <c r="A7" s="196"/>
      <c r="C7" s="171" t="s">
        <v>246</v>
      </c>
      <c r="D7" s="531" t="str">
        <f>Translations!$B$850</f>
        <v>Reporting year:</v>
      </c>
      <c r="E7" s="531"/>
      <c r="F7" s="531"/>
      <c r="G7" s="531"/>
      <c r="H7" s="531"/>
      <c r="I7" s="532"/>
      <c r="J7" s="533"/>
      <c r="K7" s="534"/>
      <c r="L7" s="172"/>
      <c r="M7" s="199"/>
      <c r="N7" s="172"/>
      <c r="O7" s="172"/>
      <c r="P7" s="172"/>
    </row>
    <row r="8" spans="2:11" ht="12.75" customHeight="1">
      <c r="B8" s="118"/>
      <c r="C8" s="86"/>
      <c r="D8" s="518" t="str">
        <f>Translations!$B$878</f>
        <v>This is the year in which the reported aviation activities took place, i.e. 2013 for the report which you submit by 31 March 2014.</v>
      </c>
      <c r="E8" s="518"/>
      <c r="F8" s="518"/>
      <c r="G8" s="518"/>
      <c r="H8" s="518"/>
      <c r="I8" s="519"/>
      <c r="J8" s="519"/>
      <c r="K8" s="519"/>
    </row>
    <row r="10" spans="3:11" ht="15.75">
      <c r="C10" s="121">
        <v>2</v>
      </c>
      <c r="D10" s="85" t="str">
        <f>Translations!$B$879</f>
        <v>Identification of the Aircraft Operator</v>
      </c>
      <c r="E10" s="85"/>
      <c r="F10" s="85"/>
      <c r="G10" s="85"/>
      <c r="H10" s="85"/>
      <c r="I10" s="85"/>
      <c r="J10" s="85"/>
      <c r="K10" s="85"/>
    </row>
    <row r="12" spans="3:11" ht="12.75">
      <c r="C12" s="163" t="s">
        <v>246</v>
      </c>
      <c r="D12" s="528" t="str">
        <f>Translations!$B$101</f>
        <v>Please enter the name of the aircraft operator:</v>
      </c>
      <c r="E12" s="528"/>
      <c r="F12" s="528"/>
      <c r="G12" s="528"/>
      <c r="H12" s="530"/>
      <c r="I12" s="520"/>
      <c r="J12" s="521"/>
      <c r="K12" s="522"/>
    </row>
    <row r="13" spans="2:11" ht="12.75">
      <c r="B13" s="118"/>
      <c r="C13" s="86"/>
      <c r="D13" s="518" t="str">
        <f>Translations!$B$880</f>
        <v>This name should be the legal entity carrying out the aviation activities defined in Annex I of the EU ETS Directive.</v>
      </c>
      <c r="E13" s="518"/>
      <c r="F13" s="518"/>
      <c r="G13" s="518"/>
      <c r="H13" s="518"/>
      <c r="I13" s="519"/>
      <c r="J13" s="519"/>
      <c r="K13" s="519"/>
    </row>
    <row r="14" spans="2:11" ht="12.75" customHeight="1">
      <c r="B14" s="118"/>
      <c r="C14" s="87" t="s">
        <v>249</v>
      </c>
      <c r="D14" s="528" t="str">
        <f>Translations!$B$104</f>
        <v>Unique Identifier as stated in the Commission's list of aircraft operators:</v>
      </c>
      <c r="E14" s="528"/>
      <c r="F14" s="528"/>
      <c r="G14" s="528"/>
      <c r="H14" s="528"/>
      <c r="I14" s="528"/>
      <c r="J14" s="528"/>
      <c r="K14" s="528"/>
    </row>
    <row r="15" spans="2:11" ht="25.5" customHeight="1">
      <c r="B15" s="118"/>
      <c r="C15" s="86"/>
      <c r="D15" s="518" t="str">
        <f>Translations!$B$105</f>
        <v>This identifier can be found on the list published by the Commission pursuant to Article 18a(3) of the EU ETS Directive.</v>
      </c>
      <c r="E15" s="518"/>
      <c r="F15" s="518"/>
      <c r="G15" s="518"/>
      <c r="H15" s="518"/>
      <c r="I15" s="525"/>
      <c r="J15" s="526"/>
      <c r="K15" s="527"/>
    </row>
    <row r="17" spans="2:11" ht="27" customHeight="1">
      <c r="B17" s="118"/>
      <c r="C17" s="163" t="s">
        <v>1016</v>
      </c>
      <c r="D17" s="528" t="str">
        <f>Translations!$B$113</f>
        <v>If different to the name given in 2(a), please also enter the name of the aircraft operator as it appears on the Commission's list of operators:</v>
      </c>
      <c r="E17" s="528"/>
      <c r="F17" s="528"/>
      <c r="G17" s="528"/>
      <c r="H17" s="528"/>
      <c r="I17" s="528"/>
      <c r="J17" s="528"/>
      <c r="K17" s="528"/>
    </row>
    <row r="18" spans="2:11" ht="33.75" customHeight="1">
      <c r="B18" s="118"/>
      <c r="C18" s="86"/>
      <c r="D18" s="518" t="str">
        <f>Translations!$B$114</f>
        <v>The name of the aircraft operator on the list pursuant to Article 18a(3) of the EU ETS Directive may be different to the actual aircraft operator's name entered in 2(a) above.</v>
      </c>
      <c r="E18" s="518"/>
      <c r="F18" s="518"/>
      <c r="G18" s="518"/>
      <c r="H18" s="518"/>
      <c r="I18" s="525"/>
      <c r="J18" s="526"/>
      <c r="K18" s="527"/>
    </row>
    <row r="20" spans="2:11" ht="29.25" customHeight="1">
      <c r="B20" s="118"/>
      <c r="C20" s="163" t="s">
        <v>1015</v>
      </c>
      <c r="D20" s="528" t="str">
        <f>Translations!$B$115</f>
        <v>Please enter the unique ICAO designator used in the call sign for Air Traffic Control (ATC) purposes, where available:</v>
      </c>
      <c r="E20" s="528"/>
      <c r="F20" s="528"/>
      <c r="G20" s="528"/>
      <c r="H20" s="528"/>
      <c r="I20" s="528"/>
      <c r="J20" s="528"/>
      <c r="K20" s="528"/>
    </row>
    <row r="21" spans="3:11" ht="20.25" customHeight="1">
      <c r="C21" s="86"/>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20"/>
      <c r="J21" s="521"/>
      <c r="K21" s="522"/>
    </row>
    <row r="22" spans="3:8" ht="31.5" customHeight="1">
      <c r="C22" s="86"/>
      <c r="D22" s="518"/>
      <c r="E22" s="518"/>
      <c r="F22" s="518"/>
      <c r="G22" s="518"/>
      <c r="H22" s="518"/>
    </row>
    <row r="23" spans="2:13" ht="27.75" customHeight="1">
      <c r="B23" s="118"/>
      <c r="C23" s="88" t="s">
        <v>656</v>
      </c>
      <c r="D23" s="528" t="str">
        <f>Translations!$B$117</f>
        <v>Where a unique ICAO designator for ATC purposes is not available, please provide the aircraft registration markings used in the call sign for ATC purposes for the aircraft you operate.</v>
      </c>
      <c r="E23" s="528"/>
      <c r="F23" s="528"/>
      <c r="G23" s="528"/>
      <c r="H23" s="528"/>
      <c r="I23" s="528"/>
      <c r="J23" s="528"/>
      <c r="K23" s="528"/>
      <c r="M23" s="304" t="s">
        <v>883</v>
      </c>
    </row>
    <row r="24" spans="2:13" ht="51.75" customHeight="1">
      <c r="B24" s="118"/>
      <c r="C24" s="86"/>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8"/>
      <c r="F24" s="538"/>
      <c r="G24" s="538"/>
      <c r="H24" s="539"/>
      <c r="I24" s="520"/>
      <c r="J24" s="540"/>
      <c r="K24" s="541"/>
      <c r="M24" s="306" t="b">
        <f>IF($I$21="",FALSE,IF($I$21=Euconst_NA,FALSE,TRUE))</f>
        <v>0</v>
      </c>
    </row>
    <row r="26" spans="3:11" ht="12.75">
      <c r="C26" s="88" t="s">
        <v>247</v>
      </c>
      <c r="D26" s="529" t="str">
        <f>Translations!$B$120</f>
        <v>Please enter the administering Member State of the aircraft operator</v>
      </c>
      <c r="E26" s="529"/>
      <c r="F26" s="529"/>
      <c r="G26" s="529"/>
      <c r="H26" s="529"/>
      <c r="I26" s="529"/>
      <c r="J26" s="529"/>
      <c r="K26" s="529"/>
    </row>
    <row r="27" spans="2:11" ht="12.75">
      <c r="B27" s="81"/>
      <c r="C27" s="89"/>
      <c r="D27" s="518" t="str">
        <f>Translations!$B$121</f>
        <v>pursuant to Art. 18a of the Directive.</v>
      </c>
      <c r="E27" s="518"/>
      <c r="F27" s="518"/>
      <c r="G27" s="518"/>
      <c r="H27" s="518"/>
      <c r="I27" s="520"/>
      <c r="J27" s="521"/>
      <c r="K27" s="522"/>
    </row>
    <row r="28" spans="2:11" ht="12.75">
      <c r="B28" s="81"/>
      <c r="C28" s="89"/>
      <c r="D28" s="90"/>
      <c r="E28" s="90"/>
      <c r="F28" s="90"/>
      <c r="G28" s="90"/>
      <c r="H28" s="90"/>
      <c r="I28" s="91"/>
      <c r="J28" s="91"/>
      <c r="K28" s="91"/>
    </row>
    <row r="29" spans="3:11" ht="12.75">
      <c r="C29" s="88" t="s">
        <v>556</v>
      </c>
      <c r="D29" s="542" t="str">
        <f>Translations!$B$122</f>
        <v>Competent authority in this Member State:</v>
      </c>
      <c r="E29" s="542"/>
      <c r="F29" s="542"/>
      <c r="G29" s="542"/>
      <c r="H29" s="542"/>
      <c r="I29" s="520"/>
      <c r="J29" s="521"/>
      <c r="K29" s="522"/>
    </row>
    <row r="30" spans="2:11" ht="30.75" customHeight="1">
      <c r="B30" s="81"/>
      <c r="C30" s="89"/>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19"/>
      <c r="J30" s="519"/>
      <c r="K30" s="519"/>
    </row>
    <row r="31" spans="2:11" ht="25.5" customHeight="1">
      <c r="B31" s="81"/>
      <c r="C31" s="88" t="s">
        <v>259</v>
      </c>
      <c r="D31" s="529" t="str">
        <f>Translations!$B$124</f>
        <v>Please enter the number and issuing authority of the Air Operator Certificate (AOC) and Operating Licence granted by a Member State if available:</v>
      </c>
      <c r="E31" s="529"/>
      <c r="F31" s="529"/>
      <c r="G31" s="529"/>
      <c r="H31" s="529"/>
      <c r="I31" s="529"/>
      <c r="J31" s="529"/>
      <c r="K31" s="529"/>
    </row>
    <row r="32" spans="3:11" ht="12.75">
      <c r="C32" s="92"/>
      <c r="F32" s="157" t="str">
        <f>Translations!$B$125</f>
        <v>Air Operator Certificate:</v>
      </c>
      <c r="H32" s="159"/>
      <c r="I32" s="520"/>
      <c r="J32" s="521"/>
      <c r="K32" s="522"/>
    </row>
    <row r="33" spans="6:11" ht="12.75">
      <c r="F33" s="157" t="str">
        <f>Translations!$B$126</f>
        <v>AOC Issuing authority:</v>
      </c>
      <c r="H33" s="159"/>
      <c r="I33" s="520"/>
      <c r="J33" s="521"/>
      <c r="K33" s="522"/>
    </row>
    <row r="34" spans="3:11" ht="12.75">
      <c r="C34" s="92"/>
      <c r="F34" s="157" t="str">
        <f>Translations!$B$127</f>
        <v>Operating Licence:</v>
      </c>
      <c r="H34" s="159"/>
      <c r="I34" s="520"/>
      <c r="J34" s="521"/>
      <c r="K34" s="522"/>
    </row>
    <row r="35" spans="6:11" ht="12.75">
      <c r="F35" s="157" t="str">
        <f>Translations!$B$128</f>
        <v>Issuing authority:</v>
      </c>
      <c r="H35" s="159"/>
      <c r="I35" s="520"/>
      <c r="J35" s="521"/>
      <c r="K35" s="522"/>
    </row>
    <row r="36" spans="3:11" ht="12.75">
      <c r="C36" s="92"/>
      <c r="G36" s="93"/>
      <c r="H36" s="159"/>
      <c r="I36" s="91"/>
      <c r="J36" s="91"/>
      <c r="K36" s="91"/>
    </row>
    <row r="37" spans="3:11" ht="15.75" customHeight="1">
      <c r="C37" s="91" t="s">
        <v>280</v>
      </c>
      <c r="D37" s="529" t="str">
        <f>Translations!$B$129</f>
        <v>Please enter the address of the aircraft operator, including postcode and country:</v>
      </c>
      <c r="E37" s="529"/>
      <c r="F37" s="529"/>
      <c r="G37" s="529"/>
      <c r="H37" s="529"/>
      <c r="I37" s="529"/>
      <c r="J37" s="529"/>
      <c r="K37" s="529"/>
    </row>
    <row r="38" spans="3:11" ht="12.75">
      <c r="C38" s="92"/>
      <c r="D38" s="90"/>
      <c r="E38" s="90"/>
      <c r="F38" s="157" t="str">
        <f>Translations!$B$130</f>
        <v>Address Line 1</v>
      </c>
      <c r="H38" s="159"/>
      <c r="I38" s="520"/>
      <c r="J38" s="521"/>
      <c r="K38" s="522"/>
    </row>
    <row r="39" spans="3:11" ht="12.75">
      <c r="C39" s="92"/>
      <c r="D39" s="90"/>
      <c r="E39" s="90"/>
      <c r="F39" s="157" t="str">
        <f>Translations!$B$131</f>
        <v>Address Line 2</v>
      </c>
      <c r="H39" s="159"/>
      <c r="I39" s="520"/>
      <c r="J39" s="521"/>
      <c r="K39" s="522"/>
    </row>
    <row r="40" spans="3:11" ht="12.75">
      <c r="C40" s="92"/>
      <c r="D40" s="90"/>
      <c r="E40" s="90"/>
      <c r="F40" s="157" t="str">
        <f>Translations!$B$132</f>
        <v>City</v>
      </c>
      <c r="H40" s="159"/>
      <c r="I40" s="520"/>
      <c r="J40" s="521"/>
      <c r="K40" s="522"/>
    </row>
    <row r="41" spans="3:11" ht="12.75">
      <c r="C41" s="92"/>
      <c r="D41" s="90"/>
      <c r="E41" s="90"/>
      <c r="F41" s="157" t="str">
        <f>Translations!$B$133</f>
        <v>State/Province/Region</v>
      </c>
      <c r="H41" s="159"/>
      <c r="I41" s="520"/>
      <c r="J41" s="521"/>
      <c r="K41" s="522"/>
    </row>
    <row r="42" spans="3:11" ht="12.75">
      <c r="C42" s="92"/>
      <c r="D42" s="86"/>
      <c r="E42" s="86"/>
      <c r="F42" s="157" t="str">
        <f>Translations!$B$134</f>
        <v>Postcode/ZIP</v>
      </c>
      <c r="H42" s="159"/>
      <c r="I42" s="520"/>
      <c r="J42" s="521"/>
      <c r="K42" s="522"/>
    </row>
    <row r="43" spans="3:11" ht="12.75">
      <c r="C43" s="92"/>
      <c r="D43" s="86"/>
      <c r="E43" s="86"/>
      <c r="F43" s="157" t="str">
        <f>Translations!$B$135</f>
        <v>Country</v>
      </c>
      <c r="H43" s="159"/>
      <c r="I43" s="520"/>
      <c r="J43" s="521"/>
      <c r="K43" s="522"/>
    </row>
    <row r="44" spans="3:11" ht="12.75">
      <c r="C44" s="92"/>
      <c r="D44" s="86"/>
      <c r="E44" s="86"/>
      <c r="F44" s="157" t="str">
        <f>Translations!$B$883</f>
        <v>Telephone Number:</v>
      </c>
      <c r="H44" s="159"/>
      <c r="I44" s="520"/>
      <c r="J44" s="521"/>
      <c r="K44" s="522"/>
    </row>
    <row r="45" spans="3:11" ht="12.75">
      <c r="C45" s="92"/>
      <c r="D45" s="86"/>
      <c r="E45" s="86"/>
      <c r="F45" s="157" t="str">
        <f>Translations!$B$136</f>
        <v>Email address</v>
      </c>
      <c r="H45" s="159"/>
      <c r="I45" s="520"/>
      <c r="J45" s="521"/>
      <c r="K45" s="522"/>
    </row>
    <row r="46" spans="3:11" ht="12.75">
      <c r="C46" s="92"/>
      <c r="G46" s="93"/>
      <c r="H46" s="159"/>
      <c r="I46" s="91"/>
      <c r="J46" s="91"/>
      <c r="K46" s="91"/>
    </row>
    <row r="47" spans="3:11" ht="12.75">
      <c r="C47" s="163" t="s">
        <v>683</v>
      </c>
      <c r="D47" s="535" t="str">
        <f>Translations!$B$884</f>
        <v>Who can we contact about your annual emission report?</v>
      </c>
      <c r="E47" s="535"/>
      <c r="F47" s="535"/>
      <c r="G47" s="535"/>
      <c r="H47" s="535"/>
      <c r="I47" s="535"/>
      <c r="J47" s="535"/>
      <c r="K47" s="535"/>
    </row>
    <row r="48" spans="3:11" ht="26.25" customHeight="1">
      <c r="C48" s="86"/>
      <c r="D48" s="523"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3"/>
      <c r="F48" s="523"/>
      <c r="G48" s="523"/>
      <c r="H48" s="523"/>
      <c r="I48" s="523"/>
      <c r="J48" s="523"/>
      <c r="K48" s="523"/>
    </row>
    <row r="49" spans="3:11" ht="12.75">
      <c r="C49" s="86"/>
      <c r="E49" s="86"/>
      <c r="F49" s="163" t="str">
        <f>Translations!$B$151</f>
        <v>Title:</v>
      </c>
      <c r="I49" s="520"/>
      <c r="J49" s="521"/>
      <c r="K49" s="522"/>
    </row>
    <row r="50" spans="3:11" ht="12.75">
      <c r="C50" s="86"/>
      <c r="E50" s="86"/>
      <c r="F50" s="163" t="str">
        <f>Translations!$B$152</f>
        <v>First Name:</v>
      </c>
      <c r="I50" s="520"/>
      <c r="J50" s="521"/>
      <c r="K50" s="522"/>
    </row>
    <row r="51" spans="3:11" ht="12.75">
      <c r="C51" s="86"/>
      <c r="E51" s="86"/>
      <c r="F51" s="163" t="str">
        <f>Translations!$B$153</f>
        <v>Surname:</v>
      </c>
      <c r="I51" s="520"/>
      <c r="J51" s="521"/>
      <c r="K51" s="522"/>
    </row>
    <row r="52" spans="3:11" ht="12.75">
      <c r="C52" s="86"/>
      <c r="E52" s="86"/>
      <c r="F52" s="163" t="str">
        <f>Translations!$B$154</f>
        <v>Job title:</v>
      </c>
      <c r="I52" s="520"/>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20"/>
      <c r="J54" s="521"/>
      <c r="K54" s="522"/>
    </row>
    <row r="55" spans="3:11" ht="12.75">
      <c r="C55" s="86"/>
      <c r="E55" s="86"/>
      <c r="F55" s="163" t="str">
        <f>Translations!$B$156</f>
        <v>Telephone number:</v>
      </c>
      <c r="I55" s="520"/>
      <c r="J55" s="521"/>
      <c r="K55" s="522"/>
    </row>
    <row r="56" spans="3:11" ht="12.75">
      <c r="C56" s="95"/>
      <c r="E56" s="86"/>
      <c r="F56" s="163" t="str">
        <f>Translations!$B$157</f>
        <v>Email address:</v>
      </c>
      <c r="I56" s="520"/>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20"/>
      <c r="J60" s="521"/>
      <c r="K60" s="522"/>
    </row>
    <row r="61" spans="2:11" ht="12.75">
      <c r="B61" s="81"/>
      <c r="C61" s="101"/>
      <c r="D61" s="163"/>
      <c r="E61" s="86"/>
      <c r="F61" s="163" t="str">
        <f>Translations!$B$152</f>
        <v>First Name:</v>
      </c>
      <c r="H61" s="102"/>
      <c r="I61" s="520"/>
      <c r="J61" s="521"/>
      <c r="K61" s="522"/>
    </row>
    <row r="62" spans="2:11" ht="12.75">
      <c r="B62" s="81"/>
      <c r="C62" s="101"/>
      <c r="D62" s="163"/>
      <c r="E62" s="86"/>
      <c r="F62" s="163" t="str">
        <f>Translations!$B$153</f>
        <v>Surname:</v>
      </c>
      <c r="H62" s="102"/>
      <c r="I62" s="520"/>
      <c r="J62" s="521"/>
      <c r="K62" s="522"/>
    </row>
    <row r="63" spans="2:11" ht="12.75">
      <c r="B63" s="81"/>
      <c r="C63" s="103"/>
      <c r="E63" s="86"/>
      <c r="F63" s="163" t="str">
        <f>Translations!$B$157</f>
        <v>Email address:</v>
      </c>
      <c r="H63" s="102"/>
      <c r="I63" s="520"/>
      <c r="J63" s="521"/>
      <c r="K63" s="522"/>
    </row>
    <row r="64" spans="3:11" ht="12.75">
      <c r="C64" s="86"/>
      <c r="E64" s="86"/>
      <c r="F64" s="163" t="str">
        <f>Translations!$B$156</f>
        <v>Telephone number:</v>
      </c>
      <c r="I64" s="520"/>
      <c r="J64" s="521"/>
      <c r="K64" s="522"/>
    </row>
    <row r="65" spans="2:11" ht="12.75">
      <c r="B65" s="81"/>
      <c r="C65" s="101"/>
      <c r="F65" s="104" t="str">
        <f>Translations!$B$162</f>
        <v>Address Line 1:</v>
      </c>
      <c r="H65" s="104"/>
      <c r="I65" s="520"/>
      <c r="J65" s="521"/>
      <c r="K65" s="522"/>
    </row>
    <row r="66" spans="2:11" ht="12.75">
      <c r="B66" s="81"/>
      <c r="C66" s="105"/>
      <c r="F66" s="104" t="str">
        <f>Translations!$B$163</f>
        <v>Address Line 2:</v>
      </c>
      <c r="H66" s="104"/>
      <c r="I66" s="520"/>
      <c r="J66" s="521"/>
      <c r="K66" s="522"/>
    </row>
    <row r="67" spans="2:11" ht="12.75">
      <c r="B67" s="81"/>
      <c r="C67" s="105"/>
      <c r="F67" s="104" t="str">
        <f>Translations!$B$164</f>
        <v>City:</v>
      </c>
      <c r="H67" s="104"/>
      <c r="I67" s="520"/>
      <c r="J67" s="521"/>
      <c r="K67" s="522"/>
    </row>
    <row r="68" spans="2:11" ht="12.75">
      <c r="B68" s="81"/>
      <c r="C68" s="105"/>
      <c r="F68" s="104" t="str">
        <f>Translations!$B$165</f>
        <v>State/Province/Region:</v>
      </c>
      <c r="H68" s="104"/>
      <c r="I68" s="520"/>
      <c r="J68" s="521"/>
      <c r="K68" s="522"/>
    </row>
    <row r="69" spans="2:11" ht="12.75">
      <c r="B69" s="81"/>
      <c r="C69" s="105"/>
      <c r="F69" s="104" t="str">
        <f>Translations!$B$166</f>
        <v>Postcode/ZIP:</v>
      </c>
      <c r="H69" s="104"/>
      <c r="I69" s="520"/>
      <c r="J69" s="521"/>
      <c r="K69" s="522"/>
    </row>
    <row r="70" spans="2:11" ht="12.75">
      <c r="B70" s="81"/>
      <c r="C70" s="105"/>
      <c r="F70" s="104" t="str">
        <f>Translations!$B$167</f>
        <v>Country:</v>
      </c>
      <c r="H70" s="104"/>
      <c r="I70" s="520"/>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0"/>
      <c r="J75" s="521"/>
      <c r="K75" s="522"/>
    </row>
    <row r="76" spans="2:11" ht="12.75">
      <c r="B76" s="81"/>
      <c r="C76" s="101"/>
      <c r="F76" s="104" t="str">
        <f>Translations!$B$162</f>
        <v>Address Line 1:</v>
      </c>
      <c r="H76" s="104"/>
      <c r="I76" s="520"/>
      <c r="J76" s="521"/>
      <c r="K76" s="522"/>
    </row>
    <row r="77" spans="2:11" ht="12.75">
      <c r="B77" s="81"/>
      <c r="C77" s="105"/>
      <c r="F77" s="104" t="str">
        <f>Translations!$B$163</f>
        <v>Address Line 2:</v>
      </c>
      <c r="H77" s="104"/>
      <c r="I77" s="520"/>
      <c r="J77" s="521"/>
      <c r="K77" s="522"/>
    </row>
    <row r="78" spans="2:11" ht="12.75">
      <c r="B78" s="81"/>
      <c r="C78" s="105"/>
      <c r="F78" s="104" t="str">
        <f>Translations!$B$164</f>
        <v>City:</v>
      </c>
      <c r="H78" s="104"/>
      <c r="I78" s="520"/>
      <c r="J78" s="521"/>
      <c r="K78" s="522"/>
    </row>
    <row r="79" spans="2:11" ht="12.75">
      <c r="B79" s="81"/>
      <c r="C79" s="105"/>
      <c r="F79" s="104" t="str">
        <f>Translations!$B$165</f>
        <v>State/Province/Region:</v>
      </c>
      <c r="H79" s="104"/>
      <c r="I79" s="520"/>
      <c r="J79" s="521"/>
      <c r="K79" s="522"/>
    </row>
    <row r="80" spans="2:11" ht="12.75">
      <c r="B80" s="81"/>
      <c r="C80" s="105"/>
      <c r="F80" s="104" t="str">
        <f>Translations!$B$166</f>
        <v>Postcode/ZIP:</v>
      </c>
      <c r="H80" s="104"/>
      <c r="I80" s="520"/>
      <c r="J80" s="521"/>
      <c r="K80" s="522"/>
    </row>
    <row r="81" spans="2:11" ht="12.75">
      <c r="B81" s="81"/>
      <c r="C81" s="105"/>
      <c r="F81" s="104" t="str">
        <f>Translations!$B$167</f>
        <v>Country:</v>
      </c>
      <c r="H81" s="104"/>
      <c r="I81" s="520"/>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20"/>
      <c r="J85" s="521"/>
      <c r="K85" s="522"/>
    </row>
    <row r="86" spans="2:11" ht="12.75">
      <c r="B86" s="81"/>
      <c r="F86" s="163" t="str">
        <f>Translations!$B$152</f>
        <v>First Name:</v>
      </c>
      <c r="H86" s="102"/>
      <c r="I86" s="520"/>
      <c r="J86" s="521"/>
      <c r="K86" s="522"/>
    </row>
    <row r="87" spans="2:11" ht="12.75">
      <c r="B87" s="81"/>
      <c r="C87" s="105"/>
      <c r="F87" s="163" t="str">
        <f>Translations!$B$153</f>
        <v>Surname:</v>
      </c>
      <c r="H87" s="102"/>
      <c r="I87" s="520"/>
      <c r="J87" s="521"/>
      <c r="K87" s="522"/>
    </row>
    <row r="88" spans="2:11" ht="12.75">
      <c r="B88" s="81"/>
      <c r="C88" s="103"/>
      <c r="E88" s="86"/>
      <c r="F88" s="163" t="str">
        <f>Translations!$B$157</f>
        <v>Email address:</v>
      </c>
      <c r="H88" s="102"/>
      <c r="I88" s="520"/>
      <c r="J88" s="521"/>
      <c r="K88" s="522"/>
    </row>
    <row r="89" spans="2:11" ht="12.75">
      <c r="B89" s="81"/>
      <c r="C89" s="103"/>
      <c r="E89" s="86"/>
      <c r="F89" s="163" t="str">
        <f>Translations!$B$156</f>
        <v>Telephone number:</v>
      </c>
      <c r="H89" s="102"/>
      <c r="I89" s="520"/>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20"/>
      <c r="J94" s="521"/>
      <c r="K94" s="522"/>
    </row>
    <row r="95" spans="2:11" ht="12.75">
      <c r="B95" s="81"/>
      <c r="C95" s="103"/>
      <c r="D95" s="110" t="str">
        <f>Translations!$B$895</f>
        <v>Registration number issued by the accreditation body:</v>
      </c>
      <c r="E95" s="86"/>
      <c r="G95" s="163"/>
      <c r="H95" s="102"/>
      <c r="I95" s="520"/>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36" t="str">
        <f>Translations!$B$897</f>
        <v>&lt;&lt;&lt; Click here to proceed to section 4 "Information about the monitoring plan" &gt;&gt;&gt;</v>
      </c>
      <c r="E98" s="536"/>
      <c r="F98" s="536"/>
      <c r="G98" s="536"/>
      <c r="H98" s="536"/>
      <c r="I98" s="537"/>
      <c r="J98" s="537"/>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2">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24" t="str">
        <f>Translations!$B$898</f>
        <v>EMISSION DATA OVERVIEW</v>
      </c>
      <c r="D3" s="524"/>
      <c r="E3" s="524"/>
      <c r="F3" s="524"/>
      <c r="G3" s="524"/>
      <c r="H3" s="524"/>
      <c r="I3" s="524"/>
      <c r="J3" s="524"/>
      <c r="K3" s="524"/>
      <c r="M3" s="184" t="s">
        <v>676</v>
      </c>
    </row>
    <row r="4" ht="12.75">
      <c r="M4" s="185" t="s">
        <v>677</v>
      </c>
    </row>
    <row r="5" spans="3:11" ht="15.75">
      <c r="C5" s="146">
        <v>4</v>
      </c>
      <c r="D5" s="588" t="str">
        <f>Translations!$B$843</f>
        <v>Information about the monitoring plan</v>
      </c>
      <c r="E5" s="588"/>
      <c r="F5" s="588"/>
      <c r="G5" s="588"/>
      <c r="H5" s="588"/>
      <c r="I5" s="588"/>
      <c r="J5" s="588"/>
      <c r="K5" s="588"/>
    </row>
    <row r="6" spans="3:10" ht="12.75">
      <c r="C6" s="160"/>
      <c r="G6" s="159"/>
      <c r="H6" s="159"/>
      <c r="J6" s="186"/>
    </row>
    <row r="7" spans="3:11" ht="12.75" customHeight="1">
      <c r="C7" s="163" t="s">
        <v>246</v>
      </c>
      <c r="D7" s="529" t="str">
        <f>Translations!$B$899</f>
        <v>Version number of the latest approved monitoring plan:</v>
      </c>
      <c r="E7" s="589"/>
      <c r="F7" s="589"/>
      <c r="G7" s="589"/>
      <c r="H7" s="590"/>
      <c r="I7" s="591"/>
      <c r="J7" s="592"/>
      <c r="K7" s="593"/>
    </row>
    <row r="8" spans="3:6" ht="4.5" customHeight="1">
      <c r="C8" s="95"/>
      <c r="D8" s="163"/>
      <c r="E8" s="86"/>
      <c r="F8" s="86"/>
    </row>
    <row r="9" spans="3:11" ht="12.75">
      <c r="C9" s="163" t="s">
        <v>249</v>
      </c>
      <c r="D9" s="529" t="str">
        <f>Translations!$B$900</f>
        <v>Data of approval of the used monitoring plan:</v>
      </c>
      <c r="E9" s="589"/>
      <c r="F9" s="589"/>
      <c r="G9" s="589"/>
      <c r="H9" s="590"/>
      <c r="I9" s="520"/>
      <c r="J9" s="521"/>
      <c r="K9" s="522"/>
    </row>
    <row r="10" spans="3:10" ht="12.75">
      <c r="C10" s="160"/>
      <c r="G10" s="159"/>
      <c r="H10" s="159"/>
      <c r="J10" s="186"/>
    </row>
    <row r="11" spans="3:13" ht="17.25" customHeight="1">
      <c r="C11" s="163" t="s">
        <v>285</v>
      </c>
      <c r="D11" s="529" t="str">
        <f>Translations!$B$901</f>
        <v>Have there been any deviations from your approved monitoring plan during the reporting year?</v>
      </c>
      <c r="E11" s="589"/>
      <c r="F11" s="589"/>
      <c r="G11" s="589"/>
      <c r="H11" s="589"/>
      <c r="I11" s="589"/>
      <c r="J11" s="589"/>
      <c r="K11" s="589"/>
      <c r="M11" s="180" t="s">
        <v>1107</v>
      </c>
    </row>
    <row r="12" spans="3:13" ht="12.75">
      <c r="C12" s="163"/>
      <c r="D12" s="162"/>
      <c r="E12" s="162"/>
      <c r="F12" s="162"/>
      <c r="G12" s="158"/>
      <c r="H12" s="161"/>
      <c r="I12" s="520"/>
      <c r="J12" s="521"/>
      <c r="K12" s="522"/>
      <c r="M12" s="177">
        <f>IF(ISBLANK(I12),"",I12=FALSE)</f>
      </c>
    </row>
    <row r="13" spans="3:10" ht="4.5" customHeight="1">
      <c r="C13" s="160"/>
      <c r="G13" s="159"/>
      <c r="H13" s="159"/>
      <c r="J13" s="186"/>
    </row>
    <row r="14" spans="3:11" ht="38.25" customHeight="1">
      <c r="C14" s="163" t="s">
        <v>251</v>
      </c>
      <c r="D14" s="584" t="str">
        <f>Translations!$B$902</f>
        <v>If you have answered "True", please describe all relevant changes in the operations and all deviations from your approved monitoring plan, providing information about each deviation and the consequence for the calculation of annual emissions.</v>
      </c>
      <c r="E14" s="584"/>
      <c r="F14" s="584"/>
      <c r="G14" s="584"/>
      <c r="H14" s="584"/>
      <c r="I14" s="584"/>
      <c r="J14" s="584"/>
      <c r="K14" s="584"/>
    </row>
    <row r="15" spans="3:11" ht="25.5" customHeight="1">
      <c r="C15" s="163"/>
      <c r="D15" s="585"/>
      <c r="E15" s="586"/>
      <c r="F15" s="586"/>
      <c r="G15" s="586"/>
      <c r="H15" s="586"/>
      <c r="I15" s="586"/>
      <c r="J15" s="586"/>
      <c r="K15" s="587"/>
    </row>
    <row r="16" spans="3:11" ht="25.5" customHeight="1">
      <c r="C16" s="163"/>
      <c r="D16" s="566"/>
      <c r="E16" s="567"/>
      <c r="F16" s="567"/>
      <c r="G16" s="567"/>
      <c r="H16" s="567"/>
      <c r="I16" s="567"/>
      <c r="J16" s="567"/>
      <c r="K16" s="568"/>
    </row>
    <row r="17" spans="3:11" ht="25.5" customHeight="1">
      <c r="C17" s="163"/>
      <c r="D17" s="569"/>
      <c r="E17" s="570"/>
      <c r="F17" s="570"/>
      <c r="G17" s="570"/>
      <c r="H17" s="570"/>
      <c r="I17" s="570"/>
      <c r="J17" s="570"/>
      <c r="K17" s="571"/>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94" t="str">
        <f>Translations!$B$903</f>
        <v>Total number of flights in the reporting year covered by the EU ETS:</v>
      </c>
      <c r="E21" s="589"/>
      <c r="F21" s="589"/>
      <c r="G21" s="589"/>
      <c r="H21" s="589"/>
      <c r="I21" s="589"/>
      <c r="J21" s="590"/>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47" t="str">
        <f>Translations!$B$905</f>
        <v>Please provide here the calculation factors needed for describing each fuel's properties for calculating the emissions. Input is required only if you are using other fuels than the standard fuels already defined. Please note:</v>
      </c>
      <c r="E24" s="547"/>
      <c r="F24" s="547"/>
      <c r="G24" s="547"/>
      <c r="H24" s="547"/>
      <c r="I24" s="547"/>
      <c r="J24" s="547"/>
      <c r="K24" s="547"/>
      <c r="L24" s="115"/>
      <c r="M24" s="190"/>
      <c r="N24" s="158"/>
      <c r="O24" s="111"/>
      <c r="P24" s="111"/>
      <c r="Q24" s="111"/>
      <c r="R24" s="111"/>
      <c r="S24" s="111"/>
      <c r="T24" s="111"/>
      <c r="U24" s="111"/>
      <c r="V24" s="111"/>
    </row>
    <row r="25" spans="1:22" s="75" customFormat="1" ht="38.25" customHeight="1">
      <c r="A25" s="189"/>
      <c r="D25" s="191" t="str">
        <f>Translations!$B$906</f>
        <v>preliminary EF </v>
      </c>
      <c r="E25" s="551"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1"/>
      <c r="G25" s="551"/>
      <c r="H25" s="551"/>
      <c r="I25" s="551"/>
      <c r="J25" s="551"/>
      <c r="K25" s="551"/>
      <c r="L25" s="115"/>
      <c r="M25" s="190"/>
      <c r="N25" s="158"/>
      <c r="O25" s="111"/>
      <c r="P25" s="111"/>
      <c r="Q25" s="111"/>
      <c r="R25" s="111"/>
      <c r="S25" s="111"/>
      <c r="T25" s="111"/>
      <c r="U25" s="111"/>
      <c r="V25" s="111"/>
    </row>
    <row r="26" spans="1:22" s="75" customFormat="1" ht="12.75" customHeight="1">
      <c r="A26" s="189"/>
      <c r="D26" s="191" t="str">
        <f>Translations!$B$651</f>
        <v>NCV</v>
      </c>
      <c r="E26" s="551" t="str">
        <f>Translations!$B$908</f>
        <v>Net calorific value. Proxy data is to be reported for completeness purposes. In this template it is not used for emission calculation.</v>
      </c>
      <c r="F26" s="551"/>
      <c r="G26" s="551"/>
      <c r="H26" s="551"/>
      <c r="I26" s="551"/>
      <c r="J26" s="551"/>
      <c r="K26" s="551"/>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1"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1"/>
      <c r="G27" s="551"/>
      <c r="H27" s="551"/>
      <c r="I27" s="551"/>
      <c r="J27" s="551"/>
      <c r="K27" s="551"/>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1"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1"/>
      <c r="G28" s="551"/>
      <c r="H28" s="551"/>
      <c r="I28" s="551"/>
      <c r="J28" s="551"/>
      <c r="K28" s="551"/>
      <c r="L28" s="115"/>
      <c r="M28" s="190"/>
      <c r="N28" s="158"/>
      <c r="O28" s="111"/>
      <c r="P28" s="111"/>
      <c r="Q28" s="111"/>
      <c r="R28" s="111"/>
      <c r="S28" s="111"/>
      <c r="T28" s="111"/>
      <c r="U28" s="111"/>
      <c r="V28" s="111"/>
    </row>
    <row r="29" spans="1:22" s="75" customFormat="1" ht="25.5" customHeight="1">
      <c r="A29" s="189"/>
      <c r="D29" s="555"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56"/>
      <c r="F29" s="556"/>
      <c r="G29" s="556"/>
      <c r="H29" s="556"/>
      <c r="I29" s="556"/>
      <c r="J29" s="556"/>
      <c r="K29" s="556"/>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72" t="str">
        <f>Translations!$B$915</f>
        <v>Name of fuel</v>
      </c>
      <c r="F31" s="573"/>
      <c r="G31" s="575"/>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4" t="str">
        <f>Translations!$B$920</f>
        <v>Jet kerosene (jet A1 or jet A)</v>
      </c>
      <c r="F32" s="574"/>
      <c r="G32" s="575"/>
      <c r="H32" s="193">
        <v>3.15</v>
      </c>
      <c r="I32" s="194">
        <v>44.1</v>
      </c>
      <c r="J32" s="248">
        <v>0</v>
      </c>
      <c r="K32" s="248">
        <v>0</v>
      </c>
      <c r="M32" s="179"/>
      <c r="N32" s="145"/>
      <c r="O32" s="145"/>
      <c r="P32" s="145"/>
      <c r="Q32" s="145"/>
    </row>
    <row r="33" spans="3:11" ht="12.75">
      <c r="C33" s="157"/>
      <c r="D33" s="178">
        <f>D32+1</f>
        <v>2</v>
      </c>
      <c r="E33" s="574" t="str">
        <f>Translations!$B$274</f>
        <v>Jet gasoline (Jet B)</v>
      </c>
      <c r="F33" s="574"/>
      <c r="G33" s="575"/>
      <c r="H33" s="193">
        <v>3.1</v>
      </c>
      <c r="I33" s="194">
        <v>44.3</v>
      </c>
      <c r="J33" s="248">
        <v>0</v>
      </c>
      <c r="K33" s="248">
        <v>0</v>
      </c>
    </row>
    <row r="34" spans="3:11" ht="12.75" customHeight="1">
      <c r="C34" s="157"/>
      <c r="D34" s="178">
        <f aca="true" t="shared" si="0" ref="D34:D43">D33+1</f>
        <v>3</v>
      </c>
      <c r="E34" s="574" t="str">
        <f>Translations!$B$275</f>
        <v>Aviation gasoline (AvGas)</v>
      </c>
      <c r="F34" s="574"/>
      <c r="G34" s="575"/>
      <c r="H34" s="193">
        <v>3.1</v>
      </c>
      <c r="I34" s="194">
        <v>44.3</v>
      </c>
      <c r="J34" s="248">
        <v>0</v>
      </c>
      <c r="K34" s="248">
        <v>0</v>
      </c>
    </row>
    <row r="35" spans="3:11" ht="12.75">
      <c r="C35" s="157"/>
      <c r="D35" s="178">
        <f t="shared" si="0"/>
        <v>4</v>
      </c>
      <c r="E35" s="558"/>
      <c r="F35" s="558"/>
      <c r="G35" s="559"/>
      <c r="H35" s="250"/>
      <c r="I35" s="249"/>
      <c r="J35" s="123"/>
      <c r="K35" s="123"/>
    </row>
    <row r="36" spans="3:11" ht="12.75">
      <c r="C36" s="157"/>
      <c r="D36" s="178">
        <f t="shared" si="0"/>
        <v>5</v>
      </c>
      <c r="E36" s="558"/>
      <c r="F36" s="558"/>
      <c r="G36" s="559"/>
      <c r="H36" s="250"/>
      <c r="I36" s="249"/>
      <c r="J36" s="123"/>
      <c r="K36" s="123"/>
    </row>
    <row r="37" spans="3:11" ht="12.75">
      <c r="C37" s="157"/>
      <c r="D37" s="178">
        <f t="shared" si="0"/>
        <v>6</v>
      </c>
      <c r="E37" s="558"/>
      <c r="F37" s="558"/>
      <c r="G37" s="559"/>
      <c r="H37" s="250"/>
      <c r="I37" s="249"/>
      <c r="J37" s="123"/>
      <c r="K37" s="123"/>
    </row>
    <row r="38" spans="3:11" ht="12.75">
      <c r="C38" s="157"/>
      <c r="D38" s="178">
        <f t="shared" si="0"/>
        <v>7</v>
      </c>
      <c r="E38" s="558"/>
      <c r="F38" s="558"/>
      <c r="G38" s="559"/>
      <c r="H38" s="250"/>
      <c r="I38" s="249"/>
      <c r="J38" s="123"/>
      <c r="K38" s="123"/>
    </row>
    <row r="39" spans="3:11" ht="12.75">
      <c r="C39" s="157"/>
      <c r="D39" s="178">
        <f t="shared" si="0"/>
        <v>8</v>
      </c>
      <c r="E39" s="558"/>
      <c r="F39" s="558"/>
      <c r="G39" s="559"/>
      <c r="H39" s="250"/>
      <c r="I39" s="249"/>
      <c r="J39" s="123"/>
      <c r="K39" s="123"/>
    </row>
    <row r="40" spans="3:11" ht="12.75">
      <c r="C40" s="157"/>
      <c r="D40" s="178">
        <f t="shared" si="0"/>
        <v>9</v>
      </c>
      <c r="E40" s="558"/>
      <c r="F40" s="558"/>
      <c r="G40" s="559"/>
      <c r="H40" s="250"/>
      <c r="I40" s="249"/>
      <c r="J40" s="123"/>
      <c r="K40" s="123"/>
    </row>
    <row r="41" spans="3:11" ht="12.75">
      <c r="C41" s="157"/>
      <c r="D41" s="178">
        <f t="shared" si="0"/>
        <v>10</v>
      </c>
      <c r="E41" s="558"/>
      <c r="F41" s="558"/>
      <c r="G41" s="559"/>
      <c r="H41" s="250"/>
      <c r="I41" s="249"/>
      <c r="J41" s="123"/>
      <c r="K41" s="123"/>
    </row>
    <row r="42" spans="3:11" ht="12.75">
      <c r="C42" s="157"/>
      <c r="D42" s="178">
        <f t="shared" si="0"/>
        <v>11</v>
      </c>
      <c r="E42" s="558"/>
      <c r="F42" s="558"/>
      <c r="G42" s="559"/>
      <c r="H42" s="250"/>
      <c r="I42" s="249"/>
      <c r="J42" s="123"/>
      <c r="K42" s="123"/>
    </row>
    <row r="43" spans="3:11" ht="12.75">
      <c r="C43" s="157"/>
      <c r="D43" s="178">
        <f t="shared" si="0"/>
        <v>12</v>
      </c>
      <c r="E43" s="558"/>
      <c r="F43" s="558"/>
      <c r="G43" s="559"/>
      <c r="H43" s="250"/>
      <c r="I43" s="249"/>
      <c r="J43" s="123"/>
      <c r="K43" s="123"/>
    </row>
    <row r="44" spans="1:11" ht="12.75" hidden="1">
      <c r="A44" s="179" t="s">
        <v>979</v>
      </c>
      <c r="C44" s="157"/>
      <c r="D44" s="178"/>
      <c r="E44" s="558"/>
      <c r="F44" s="558"/>
      <c r="G44" s="559"/>
      <c r="H44" s="250"/>
      <c r="I44" s="249"/>
      <c r="J44" s="123"/>
      <c r="K44" s="123"/>
    </row>
    <row r="45" spans="1:22" s="75" customFormat="1" ht="12.75" customHeight="1">
      <c r="A45" s="189"/>
      <c r="D45" s="547" t="str">
        <f>Translations!$B$921</f>
        <v>If required, you may add further fuels by inserting rows above this one. This is best done by inserting a copied row.</v>
      </c>
      <c r="E45" s="547"/>
      <c r="F45" s="547"/>
      <c r="G45" s="547"/>
      <c r="H45" s="547"/>
      <c r="I45" s="547"/>
      <c r="J45" s="547"/>
      <c r="K45" s="54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47" t="str">
        <f>Translations!$B$923</f>
        <v>Here you have to enter the quantity of each fuel used in the reporting year (also referred to as "activity data"). The emissions and the biomass-related memo-items are calculated automatically using the calculation factors defined under point (b).</v>
      </c>
      <c r="E48" s="547"/>
      <c r="F48" s="547"/>
      <c r="G48" s="547"/>
      <c r="H48" s="547"/>
      <c r="I48" s="547"/>
      <c r="J48" s="547"/>
      <c r="K48" s="547"/>
      <c r="L48" s="115"/>
      <c r="M48" s="190"/>
      <c r="N48" s="158"/>
      <c r="O48" s="111"/>
      <c r="P48" s="111"/>
      <c r="Q48" s="111"/>
      <c r="R48" s="111"/>
      <c r="S48" s="111"/>
      <c r="T48" s="111"/>
      <c r="U48" s="111"/>
      <c r="V48" s="111"/>
    </row>
    <row r="49" spans="1:22" s="75" customFormat="1" ht="25.5" customHeight="1">
      <c r="A49" s="189"/>
      <c r="D49" s="191" t="str">
        <f>Translations!$B$924</f>
        <v>(final) EF </v>
      </c>
      <c r="E49" s="551" t="str">
        <f>Translations!$B$925</f>
        <v>This is calculated from the preliminary emission factor and the sustainable biomass content (where the sustainable biomass content is zero-rated).</v>
      </c>
      <c r="F49" s="551"/>
      <c r="G49" s="551"/>
      <c r="H49" s="551"/>
      <c r="I49" s="551"/>
      <c r="J49" s="551"/>
      <c r="K49" s="551"/>
      <c r="L49" s="115"/>
      <c r="M49" s="190"/>
      <c r="N49" s="158"/>
      <c r="O49" s="111"/>
      <c r="P49" s="111"/>
      <c r="Q49" s="111"/>
      <c r="R49" s="111"/>
      <c r="S49" s="111"/>
      <c r="T49" s="111"/>
      <c r="U49" s="111"/>
      <c r="V49" s="111"/>
    </row>
    <row r="50" spans="1:22" s="75" customFormat="1" ht="25.5" customHeight="1">
      <c r="A50" s="189"/>
      <c r="D50" s="191" t="str">
        <f>Translations!$B$926</f>
        <v>fuel consumption </v>
      </c>
      <c r="E50" s="551" t="str">
        <f>Translations!$B$927</f>
        <v>Please enter here the total fuel consumption of each fuel in tonnes in the reporting year. Please note that this figure should only include fuel consumption to be reported under the EU ETS, i.e. relate to the reduced scope. </v>
      </c>
      <c r="F50" s="551"/>
      <c r="G50" s="551"/>
      <c r="H50" s="551"/>
      <c r="I50" s="551"/>
      <c r="J50" s="551"/>
      <c r="K50" s="551"/>
      <c r="L50" s="115"/>
      <c r="M50" s="190"/>
      <c r="N50" s="158"/>
      <c r="O50" s="111"/>
      <c r="P50" s="111"/>
      <c r="Q50" s="111"/>
      <c r="R50" s="111"/>
      <c r="S50" s="111"/>
      <c r="T50" s="111"/>
      <c r="U50" s="111"/>
      <c r="V50" s="111"/>
    </row>
    <row r="51" spans="1:22" s="75" customFormat="1" ht="25.5" customHeight="1">
      <c r="A51" s="189"/>
      <c r="D51" s="191" t="str">
        <f>Translations!$B$928</f>
        <v>CO2 emissions 
[t CO2]</v>
      </c>
      <c r="E51" s="551" t="str">
        <f>Translations!$B$929</f>
        <v>This is the amount of "fossil" emissions (including emissions from biomass for which no evidence for compliance with the sustainability criteria has been provided). It is identical to the emissions for which allowances are to be surrendered.</v>
      </c>
      <c r="F51" s="551"/>
      <c r="G51" s="551"/>
      <c r="H51" s="551"/>
      <c r="I51" s="551"/>
      <c r="J51" s="551"/>
      <c r="K51" s="551"/>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1" t="str">
        <f>Translations!$B$931</f>
        <v>This figure shows as a memo-item the emissions from sustainable biomass. </v>
      </c>
      <c r="F52" s="551"/>
      <c r="G52" s="551"/>
      <c r="H52" s="551"/>
      <c r="I52" s="551"/>
      <c r="J52" s="551"/>
      <c r="K52" s="551"/>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1" t="str">
        <f>Translations!$B$933</f>
        <v>This figure shows as a memo-item the emissions from non-sustainable biomass. Note that these emissions are part of the "fossil" emissions and do not need to be added once more.</v>
      </c>
      <c r="F53" s="551"/>
      <c r="G53" s="551"/>
      <c r="H53" s="551"/>
      <c r="I53" s="551"/>
      <c r="J53" s="551"/>
      <c r="K53" s="551"/>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72" t="str">
        <f>Translations!$B$915</f>
        <v>Name of fuel</v>
      </c>
      <c r="F55" s="573"/>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4" t="str">
        <f>Translations!$B$920</f>
        <v>Jet kerosene (jet A1 or jet A)</v>
      </c>
      <c r="F56" s="574"/>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4" t="str">
        <f>Translations!$B$274</f>
        <v>Jet gasoline (Jet B)</v>
      </c>
      <c r="F57" s="574"/>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4" t="str">
        <f>Translations!$B$275</f>
        <v>Aviation gasoline (AvGas)</v>
      </c>
      <c r="F58" s="574"/>
      <c r="G58" s="244">
        <f t="shared" si="1"/>
        <v>3.1</v>
      </c>
      <c r="H58" s="245"/>
      <c r="I58" s="247">
        <f t="shared" si="2"/>
      </c>
      <c r="J58" s="246">
        <f t="shared" si="3"/>
      </c>
      <c r="K58" s="246">
        <f t="shared" si="4"/>
      </c>
    </row>
    <row r="59" spans="3:11" ht="12.75">
      <c r="C59" s="157"/>
      <c r="D59" s="178">
        <f t="shared" si="5"/>
        <v>4</v>
      </c>
      <c r="E59" s="563">
        <f aca="true" t="shared" si="6" ref="E59:E68">IF(ISBLANK(E35),"",E35)</f>
      </c>
      <c r="F59" s="563"/>
      <c r="G59" s="244">
        <f t="shared" si="1"/>
      </c>
      <c r="H59" s="245"/>
      <c r="I59" s="247">
        <f t="shared" si="2"/>
      </c>
      <c r="J59" s="246">
        <f t="shared" si="3"/>
      </c>
      <c r="K59" s="246">
        <f t="shared" si="4"/>
      </c>
    </row>
    <row r="60" spans="3:11" ht="12.75">
      <c r="C60" s="157"/>
      <c r="D60" s="178">
        <f t="shared" si="5"/>
        <v>5</v>
      </c>
      <c r="E60" s="563">
        <f t="shared" si="6"/>
      </c>
      <c r="F60" s="563"/>
      <c r="G60" s="244">
        <f t="shared" si="1"/>
      </c>
      <c r="H60" s="245"/>
      <c r="I60" s="247">
        <f t="shared" si="2"/>
      </c>
      <c r="J60" s="246">
        <f t="shared" si="3"/>
      </c>
      <c r="K60" s="246">
        <f t="shared" si="4"/>
      </c>
    </row>
    <row r="61" spans="3:11" ht="12.75">
      <c r="C61" s="157"/>
      <c r="D61" s="178">
        <f t="shared" si="5"/>
        <v>6</v>
      </c>
      <c r="E61" s="563">
        <f t="shared" si="6"/>
      </c>
      <c r="F61" s="563"/>
      <c r="G61" s="244">
        <f t="shared" si="1"/>
      </c>
      <c r="H61" s="245"/>
      <c r="I61" s="247">
        <f t="shared" si="2"/>
      </c>
      <c r="J61" s="246">
        <f t="shared" si="3"/>
      </c>
      <c r="K61" s="246">
        <f t="shared" si="4"/>
      </c>
    </row>
    <row r="62" spans="3:11" ht="12.75">
      <c r="C62" s="157"/>
      <c r="D62" s="178">
        <f t="shared" si="5"/>
        <v>7</v>
      </c>
      <c r="E62" s="563">
        <f t="shared" si="6"/>
      </c>
      <c r="F62" s="563"/>
      <c r="G62" s="244">
        <f t="shared" si="1"/>
      </c>
      <c r="H62" s="245"/>
      <c r="I62" s="247">
        <f t="shared" si="2"/>
      </c>
      <c r="J62" s="246">
        <f t="shared" si="3"/>
      </c>
      <c r="K62" s="246">
        <f t="shared" si="4"/>
      </c>
    </row>
    <row r="63" spans="3:11" ht="12.75">
      <c r="C63" s="157"/>
      <c r="D63" s="178">
        <f t="shared" si="5"/>
        <v>8</v>
      </c>
      <c r="E63" s="563">
        <f t="shared" si="6"/>
      </c>
      <c r="F63" s="563"/>
      <c r="G63" s="244">
        <f t="shared" si="1"/>
      </c>
      <c r="H63" s="245"/>
      <c r="I63" s="247">
        <f t="shared" si="2"/>
      </c>
      <c r="J63" s="246">
        <f t="shared" si="3"/>
      </c>
      <c r="K63" s="246">
        <f t="shared" si="4"/>
      </c>
    </row>
    <row r="64" spans="3:11" ht="12.75">
      <c r="C64" s="157"/>
      <c r="D64" s="178">
        <f t="shared" si="5"/>
        <v>9</v>
      </c>
      <c r="E64" s="563">
        <f t="shared" si="6"/>
      </c>
      <c r="F64" s="563"/>
      <c r="G64" s="244">
        <f t="shared" si="1"/>
      </c>
      <c r="H64" s="245"/>
      <c r="I64" s="247">
        <f t="shared" si="2"/>
      </c>
      <c r="J64" s="246">
        <f t="shared" si="3"/>
      </c>
      <c r="K64" s="246">
        <f t="shared" si="4"/>
      </c>
    </row>
    <row r="65" spans="3:11" ht="12.75">
      <c r="C65" s="157"/>
      <c r="D65" s="178">
        <f t="shared" si="5"/>
        <v>10</v>
      </c>
      <c r="E65" s="563">
        <f t="shared" si="6"/>
      </c>
      <c r="F65" s="563"/>
      <c r="G65" s="244">
        <f t="shared" si="1"/>
      </c>
      <c r="H65" s="245"/>
      <c r="I65" s="247">
        <f t="shared" si="2"/>
      </c>
      <c r="J65" s="246">
        <f t="shared" si="3"/>
      </c>
      <c r="K65" s="246">
        <f t="shared" si="4"/>
      </c>
    </row>
    <row r="66" spans="3:11" ht="12.75">
      <c r="C66" s="157"/>
      <c r="D66" s="178">
        <f t="shared" si="5"/>
        <v>11</v>
      </c>
      <c r="E66" s="563">
        <f t="shared" si="6"/>
      </c>
      <c r="F66" s="563"/>
      <c r="G66" s="244">
        <f t="shared" si="1"/>
      </c>
      <c r="H66" s="245"/>
      <c r="I66" s="247">
        <f t="shared" si="2"/>
      </c>
      <c r="J66" s="246">
        <f t="shared" si="3"/>
      </c>
      <c r="K66" s="246">
        <f t="shared" si="4"/>
      </c>
    </row>
    <row r="67" spans="3:11" ht="12.75">
      <c r="C67" s="157"/>
      <c r="D67" s="178">
        <f t="shared" si="5"/>
        <v>12</v>
      </c>
      <c r="E67" s="563">
        <f t="shared" si="6"/>
      </c>
      <c r="F67" s="563"/>
      <c r="G67" s="244">
        <f t="shared" si="1"/>
      </c>
      <c r="H67" s="245"/>
      <c r="I67" s="247">
        <f t="shared" si="2"/>
      </c>
      <c r="J67" s="246">
        <f t="shared" si="3"/>
      </c>
      <c r="K67" s="246">
        <f t="shared" si="4"/>
      </c>
    </row>
    <row r="68" spans="1:11" ht="12.75" hidden="1">
      <c r="A68" s="179" t="s">
        <v>979</v>
      </c>
      <c r="C68" s="157"/>
      <c r="D68" s="178"/>
      <c r="E68" s="563">
        <f t="shared" si="6"/>
      </c>
      <c r="F68" s="563"/>
      <c r="G68" s="244">
        <f t="shared" si="1"/>
      </c>
      <c r="H68" s="245"/>
      <c r="I68" s="247">
        <f t="shared" si="2"/>
      </c>
      <c r="J68" s="246">
        <f t="shared" si="3"/>
      </c>
      <c r="K68" s="246">
        <f t="shared" si="4"/>
      </c>
    </row>
    <row r="69" spans="1:22" s="75" customFormat="1" ht="25.5" customHeight="1">
      <c r="A69" s="189"/>
      <c r="D69" s="547" t="str">
        <f>Translations!$B$936</f>
        <v>If required, you may add further fuels by inserting rows above this one. This is best done by inserting a copied row. However, formulae will need corrections!</v>
      </c>
      <c r="E69" s="547"/>
      <c r="F69" s="547"/>
      <c r="G69" s="547"/>
      <c r="H69" s="547"/>
      <c r="I69" s="547"/>
      <c r="J69" s="547"/>
      <c r="K69" s="54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49" t="str">
        <f>Translations!$B$937</f>
        <v>Total CO2 emissions in the reporting year:</v>
      </c>
      <c r="E71" s="557"/>
      <c r="F71" s="557"/>
      <c r="G71" s="557"/>
      <c r="H71" s="557"/>
      <c r="I71" s="197">
        <f>SUM(I56:I68)</f>
        <v>0</v>
      </c>
      <c r="J71" s="242"/>
      <c r="K71" s="243"/>
      <c r="L71" s="198"/>
      <c r="M71" s="199"/>
      <c r="N71" s="158"/>
      <c r="O71" s="172"/>
      <c r="P71" s="172"/>
      <c r="Q71" s="172"/>
    </row>
    <row r="72" spans="1:22" s="75" customFormat="1" ht="63.75" customHeight="1">
      <c r="A72" s="189"/>
      <c r="D72" s="560"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61"/>
      <c r="F72" s="561"/>
      <c r="G72" s="561"/>
      <c r="H72" s="561"/>
      <c r="I72" s="561"/>
      <c r="J72" s="561"/>
      <c r="K72" s="562"/>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4" t="str">
        <f>Translations!$B$939</f>
        <v>Memo Item: Sustainable biomass:</v>
      </c>
      <c r="E74" s="565"/>
      <c r="F74" s="565"/>
      <c r="G74" s="565"/>
      <c r="H74" s="565"/>
      <c r="I74" s="168"/>
      <c r="J74" s="200">
        <f>SUM(J57:J71)</f>
        <v>0</v>
      </c>
      <c r="K74" s="251"/>
      <c r="L74" s="198"/>
      <c r="M74" s="199"/>
      <c r="N74" s="158"/>
      <c r="O74" s="172"/>
      <c r="P74" s="172"/>
      <c r="Q74" s="172"/>
    </row>
    <row r="75" spans="1:17" s="170" customFormat="1" ht="12.75" customHeight="1">
      <c r="A75" s="196"/>
      <c r="D75" s="564" t="str">
        <f>Translations!$B$940</f>
        <v>Memo Item: Non-sustainable biomass:</v>
      </c>
      <c r="E75" s="565"/>
      <c r="F75" s="565"/>
      <c r="G75" s="565"/>
      <c r="H75" s="565"/>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4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47"/>
      <c r="F78" s="547"/>
      <c r="G78" s="547"/>
      <c r="H78" s="547"/>
      <c r="I78" s="547"/>
      <c r="J78" s="547"/>
      <c r="K78" s="547"/>
      <c r="L78" s="115"/>
      <c r="M78" s="190"/>
      <c r="N78" s="158"/>
      <c r="O78" s="111"/>
      <c r="P78" s="111"/>
      <c r="Q78" s="111"/>
      <c r="R78" s="111"/>
      <c r="S78" s="111"/>
      <c r="T78" s="111"/>
      <c r="U78" s="111"/>
      <c r="V78" s="111"/>
    </row>
    <row r="79" spans="3:17" ht="25.5" customHeight="1">
      <c r="C79" s="157"/>
      <c r="D79" s="74" t="str">
        <f>Translations!$B$914</f>
        <v>Fuel No.</v>
      </c>
      <c r="E79" s="576" t="str">
        <f>Translations!$B$915</f>
        <v>Name of fuel</v>
      </c>
      <c r="F79" s="576"/>
      <c r="G79" s="581" t="str">
        <f>Translations!$B$943</f>
        <v>Generic Aircraft types using this fuel (ICAO designators separated by semicolons)</v>
      </c>
      <c r="H79" s="582"/>
      <c r="I79" s="582"/>
      <c r="J79" s="582"/>
      <c r="K79" s="583"/>
      <c r="M79" s="179"/>
      <c r="O79" s="145"/>
      <c r="P79" s="145"/>
      <c r="Q79" s="145"/>
    </row>
    <row r="80" spans="3:17" ht="12.75">
      <c r="C80" s="157"/>
      <c r="D80" s="178">
        <v>1</v>
      </c>
      <c r="E80" s="580" t="str">
        <f>IF(ISBLANK(E32),"",E32)</f>
        <v>Jet kerosene (jet A1 or jet A)</v>
      </c>
      <c r="F80" s="580"/>
      <c r="G80" s="552"/>
      <c r="H80" s="552"/>
      <c r="I80" s="552"/>
      <c r="J80" s="552"/>
      <c r="K80" s="552"/>
      <c r="M80" s="179"/>
      <c r="O80" s="145"/>
      <c r="P80" s="145"/>
      <c r="Q80" s="145"/>
    </row>
    <row r="81" spans="3:11" ht="12.75" customHeight="1">
      <c r="C81" s="157"/>
      <c r="D81" s="178">
        <f>D80+1</f>
        <v>2</v>
      </c>
      <c r="E81" s="580" t="str">
        <f>IF(ISBLANK(E33),"",E33)</f>
        <v>Jet gasoline (Jet B)</v>
      </c>
      <c r="F81" s="580"/>
      <c r="G81" s="552"/>
      <c r="H81" s="552"/>
      <c r="I81" s="552"/>
      <c r="J81" s="552"/>
      <c r="K81" s="552"/>
    </row>
    <row r="82" spans="3:11" ht="12.75" customHeight="1">
      <c r="C82" s="157"/>
      <c r="D82" s="178">
        <f aca="true" t="shared" si="7" ref="D82:D91">D81+1</f>
        <v>3</v>
      </c>
      <c r="E82" s="580" t="str">
        <f>IF(ISBLANK(E34),"",E34)</f>
        <v>Aviation gasoline (AvGas)</v>
      </c>
      <c r="F82" s="580"/>
      <c r="G82" s="552"/>
      <c r="H82" s="552"/>
      <c r="I82" s="552"/>
      <c r="J82" s="552"/>
      <c r="K82" s="552"/>
    </row>
    <row r="83" spans="3:11" ht="12.75">
      <c r="C83" s="157"/>
      <c r="D83" s="178">
        <f t="shared" si="7"/>
        <v>4</v>
      </c>
      <c r="E83" s="563">
        <f>IF(ISBLANK(E35),"",E35)</f>
      </c>
      <c r="F83" s="563"/>
      <c r="G83" s="552"/>
      <c r="H83" s="552"/>
      <c r="I83" s="552"/>
      <c r="J83" s="552"/>
      <c r="K83" s="552"/>
    </row>
    <row r="84" spans="3:11" ht="12.75">
      <c r="C84" s="157"/>
      <c r="D84" s="178">
        <f t="shared" si="7"/>
        <v>5</v>
      </c>
      <c r="E84" s="563">
        <f aca="true" t="shared" si="8" ref="E84:E92">IF(ISBLANK(E36),"",E36)</f>
      </c>
      <c r="F84" s="563"/>
      <c r="G84" s="552"/>
      <c r="H84" s="552"/>
      <c r="I84" s="552"/>
      <c r="J84" s="552"/>
      <c r="K84" s="552"/>
    </row>
    <row r="85" spans="3:11" ht="12.75">
      <c r="C85" s="157"/>
      <c r="D85" s="178">
        <f t="shared" si="7"/>
        <v>6</v>
      </c>
      <c r="E85" s="563">
        <f t="shared" si="8"/>
      </c>
      <c r="F85" s="563"/>
      <c r="G85" s="552"/>
      <c r="H85" s="552"/>
      <c r="I85" s="552"/>
      <c r="J85" s="552"/>
      <c r="K85" s="552"/>
    </row>
    <row r="86" spans="3:11" ht="12.75">
      <c r="C86" s="157"/>
      <c r="D86" s="178">
        <f t="shared" si="7"/>
        <v>7</v>
      </c>
      <c r="E86" s="563">
        <f t="shared" si="8"/>
      </c>
      <c r="F86" s="563"/>
      <c r="G86" s="552"/>
      <c r="H86" s="552"/>
      <c r="I86" s="552"/>
      <c r="J86" s="552"/>
      <c r="K86" s="552"/>
    </row>
    <row r="87" spans="3:11" ht="12.75">
      <c r="C87" s="157"/>
      <c r="D87" s="178">
        <f t="shared" si="7"/>
        <v>8</v>
      </c>
      <c r="E87" s="563">
        <f t="shared" si="8"/>
      </c>
      <c r="F87" s="563"/>
      <c r="G87" s="552"/>
      <c r="H87" s="552"/>
      <c r="I87" s="552"/>
      <c r="J87" s="552"/>
      <c r="K87" s="552"/>
    </row>
    <row r="88" spans="3:11" ht="12.75">
      <c r="C88" s="157"/>
      <c r="D88" s="178">
        <f t="shared" si="7"/>
        <v>9</v>
      </c>
      <c r="E88" s="563">
        <f t="shared" si="8"/>
      </c>
      <c r="F88" s="563"/>
      <c r="G88" s="552"/>
      <c r="H88" s="552"/>
      <c r="I88" s="552"/>
      <c r="J88" s="552"/>
      <c r="K88" s="552"/>
    </row>
    <row r="89" spans="3:11" ht="12.75">
      <c r="C89" s="157"/>
      <c r="D89" s="178">
        <f t="shared" si="7"/>
        <v>10</v>
      </c>
      <c r="E89" s="563">
        <f t="shared" si="8"/>
      </c>
      <c r="F89" s="563"/>
      <c r="G89" s="552"/>
      <c r="H89" s="552"/>
      <c r="I89" s="552"/>
      <c r="J89" s="552"/>
      <c r="K89" s="552"/>
    </row>
    <row r="90" spans="3:11" ht="12.75">
      <c r="C90" s="157"/>
      <c r="D90" s="178">
        <f t="shared" si="7"/>
        <v>11</v>
      </c>
      <c r="E90" s="563">
        <f t="shared" si="8"/>
      </c>
      <c r="F90" s="563"/>
      <c r="G90" s="552"/>
      <c r="H90" s="552"/>
      <c r="I90" s="552"/>
      <c r="J90" s="552"/>
      <c r="K90" s="552"/>
    </row>
    <row r="91" spans="3:11" ht="12.75">
      <c r="C91" s="157"/>
      <c r="D91" s="178">
        <f t="shared" si="7"/>
        <v>12</v>
      </c>
      <c r="E91" s="563">
        <f t="shared" si="8"/>
      </c>
      <c r="F91" s="563"/>
      <c r="G91" s="552"/>
      <c r="H91" s="552"/>
      <c r="I91" s="552"/>
      <c r="J91" s="552"/>
      <c r="K91" s="552"/>
    </row>
    <row r="92" spans="1:11" ht="12.75" hidden="1">
      <c r="A92" s="179" t="s">
        <v>979</v>
      </c>
      <c r="C92" s="157"/>
      <c r="D92" s="178"/>
      <c r="E92" s="563">
        <f t="shared" si="8"/>
      </c>
      <c r="F92" s="563"/>
      <c r="G92" s="552"/>
      <c r="H92" s="552"/>
      <c r="I92" s="552"/>
      <c r="J92" s="552"/>
      <c r="K92" s="552"/>
    </row>
    <row r="93" spans="1:22" s="75" customFormat="1" ht="12.75" customHeight="1">
      <c r="A93" s="189"/>
      <c r="D93" s="547" t="str">
        <f>Translations!$B$921</f>
        <v>If required, you may add further fuels by inserting rows above this one. This is best done by inserting a copied row.</v>
      </c>
      <c r="E93" s="547"/>
      <c r="F93" s="547"/>
      <c r="G93" s="547"/>
      <c r="H93" s="547"/>
      <c r="I93" s="547"/>
      <c r="J93" s="547"/>
      <c r="K93" s="54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95" t="str">
        <f>Translations!$B$944</f>
        <v>Have you been using the simplified approach allowed for small emitters pursuant to Article 54(2) of the MRR?</v>
      </c>
      <c r="E97" s="595"/>
      <c r="F97" s="595"/>
      <c r="G97" s="595"/>
      <c r="H97" s="595"/>
      <c r="I97" s="595"/>
      <c r="J97" s="595"/>
      <c r="K97" s="595"/>
      <c r="L97" s="83"/>
      <c r="M97" s="180" t="s">
        <v>883</v>
      </c>
    </row>
    <row r="98" spans="3:21" ht="25.5" customHeight="1">
      <c r="C98" s="157"/>
      <c r="D98" s="548"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48"/>
      <c r="F98" s="548"/>
      <c r="G98" s="548"/>
      <c r="H98" s="548"/>
      <c r="I98" s="548"/>
      <c r="J98" s="548"/>
      <c r="K98" s="548"/>
      <c r="L98" s="82"/>
      <c r="Q98" s="145"/>
      <c r="U98" s="201"/>
    </row>
    <row r="99" spans="3:13" ht="12.75">
      <c r="C99" s="163"/>
      <c r="D99" s="162"/>
      <c r="E99" s="162"/>
      <c r="F99" s="162"/>
      <c r="G99" s="158"/>
      <c r="H99" s="161"/>
      <c r="I99" s="520"/>
      <c r="J99" s="521"/>
      <c r="K99" s="522"/>
      <c r="M99" s="177">
        <f>IF(ISBLANK(I99),"",I99=FALSE)</f>
      </c>
    </row>
    <row r="100" spans="12:21" ht="4.5" customHeight="1">
      <c r="L100" s="162"/>
      <c r="Q100" s="145"/>
      <c r="U100" s="201"/>
    </row>
    <row r="101" spans="3:21" ht="26.25" customHeight="1">
      <c r="C101" s="157" t="s">
        <v>249</v>
      </c>
      <c r="D101" s="595" t="str">
        <f>Translations!$B$946</f>
        <v>Please report the total number of full scope flights covered by the EU ETS in each four-month period during the reporting year for which you are the aircraft operator:</v>
      </c>
      <c r="E101" s="595"/>
      <c r="F101" s="595"/>
      <c r="G101" s="595"/>
      <c r="H101" s="595"/>
      <c r="I101" s="595"/>
      <c r="J101" s="595"/>
      <c r="K101" s="595"/>
      <c r="L101" s="82"/>
      <c r="Q101" s="145"/>
      <c r="U101" s="201"/>
    </row>
    <row r="102" spans="3:21" ht="15.75" customHeight="1">
      <c r="C102" s="157"/>
      <c r="D102" s="548" t="str">
        <f>Translations!$B$947</f>
        <v>The local time of departure of the flight determines in which four-month period that flight shall be taken into account.</v>
      </c>
      <c r="E102" s="548"/>
      <c r="F102" s="548"/>
      <c r="G102" s="548"/>
      <c r="H102" s="548"/>
      <c r="I102" s="548"/>
      <c r="J102" s="548"/>
      <c r="K102" s="548"/>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96"/>
      <c r="I107" s="596"/>
      <c r="J107" s="596"/>
      <c r="K107" s="596"/>
      <c r="L107" s="206"/>
      <c r="M107" s="255">
        <f>IF(COUNT(G104:G106)&gt;0,AND(M104,M105,M106),"")</f>
      </c>
      <c r="Q107" s="145"/>
      <c r="R107" s="201"/>
    </row>
    <row r="108" ht="15" customHeight="1"/>
    <row r="109" spans="3:21" ht="12.75">
      <c r="C109" s="157" t="s">
        <v>285</v>
      </c>
      <c r="D109" s="595" t="str">
        <f>Translations!$B$954</f>
        <v>Total emissions in the reporting year:</v>
      </c>
      <c r="E109" s="595"/>
      <c r="F109" s="595"/>
      <c r="G109" s="595"/>
      <c r="H109" s="595"/>
      <c r="I109" s="595"/>
      <c r="J109" s="595"/>
      <c r="K109" s="595"/>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3">
        <f>IF(AND(COUNT(G104:G106,H110)&gt;0,I99=TRUE),IF(OR(M110,M107),EUconst_Eligible,EUconst_NotEligible),"")</f>
      </c>
      <c r="K112" s="554"/>
      <c r="L112" s="82"/>
      <c r="Q112" s="145"/>
      <c r="U112" s="201"/>
    </row>
    <row r="113" spans="4:11" ht="25.5" customHeight="1">
      <c r="D113" s="597" t="str">
        <f>Translations!$B$957</f>
        <v>Note: If you are using the simplified approach for small emitters, but have exceeded the applicable threshold (which is indicated here by the message "not eligible"), the following consequences apply in accordance with Article 54(4) of the MRR:</v>
      </c>
      <c r="E113" s="597"/>
      <c r="F113" s="597"/>
      <c r="G113" s="597"/>
      <c r="H113" s="597"/>
      <c r="I113" s="597"/>
      <c r="J113" s="597"/>
      <c r="K113" s="597"/>
    </row>
    <row r="114" spans="4:11" ht="29.25" customHeight="1">
      <c r="D114" s="548" t="str">
        <f>Translations!$B$958</f>
        <v>The aircraft operator shall notify the competent authority thereof without undue delay and submit a significant modification of the monitoring plan within the meaning of point (vi) of Article 15(4)(a) to the competent authority for approval.</v>
      </c>
      <c r="E114" s="548"/>
      <c r="F114" s="548"/>
      <c r="G114" s="548"/>
      <c r="H114" s="548"/>
      <c r="I114" s="548"/>
      <c r="J114" s="548"/>
      <c r="K114" s="548"/>
    </row>
    <row r="115" spans="4:11" ht="38.25" customHeight="1">
      <c r="D115" s="54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48"/>
      <c r="F115" s="548"/>
      <c r="G115" s="548"/>
      <c r="H115" s="548"/>
      <c r="I115" s="548"/>
      <c r="J115" s="548"/>
      <c r="K115" s="548"/>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95" t="str">
        <f>Translations!$B$960</f>
        <v>List of data gaps occurred and method of determining surrogate data</v>
      </c>
      <c r="E119" s="595"/>
      <c r="F119" s="595"/>
      <c r="G119" s="595"/>
      <c r="H119" s="595"/>
      <c r="I119" s="595"/>
      <c r="J119" s="595"/>
      <c r="K119" s="595"/>
    </row>
    <row r="120" spans="3:11" ht="25.5" customHeight="1">
      <c r="C120" s="95"/>
      <c r="D120" s="577" t="str">
        <f>Translations!$B$961</f>
        <v>In accordance with Article 65(2) of the MRR data gaps must be closed by a method defined in the monitoring plan, or if this is not possible, by using a tool which may be used for the small emitters approach.</v>
      </c>
      <c r="E120" s="443"/>
      <c r="F120" s="443"/>
      <c r="G120" s="443"/>
      <c r="H120" s="443"/>
      <c r="I120" s="443"/>
      <c r="J120" s="443"/>
      <c r="K120" s="443"/>
    </row>
    <row r="121" spans="3:11" ht="25.5" customHeight="1">
      <c r="C121" s="95"/>
      <c r="D121" s="578"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9"/>
      <c r="F121" s="579"/>
      <c r="G121" s="579"/>
      <c r="H121" s="579"/>
      <c r="I121" s="579"/>
      <c r="J121" s="579"/>
      <c r="K121" s="579"/>
    </row>
    <row r="122" spans="3:11" ht="4.5" customHeight="1">
      <c r="C122" s="95"/>
      <c r="D122" s="95"/>
      <c r="E122" s="95"/>
      <c r="F122" s="95"/>
      <c r="G122" s="95"/>
      <c r="H122" s="95"/>
      <c r="I122" s="95"/>
      <c r="J122" s="95"/>
      <c r="K122" s="95"/>
    </row>
    <row r="123" spans="1:22" s="75" customFormat="1" ht="12.75" customHeight="1">
      <c r="A123" s="189"/>
      <c r="D123" s="547" t="str">
        <f>Translations!$B$963</f>
        <v>The table should be filled as follows:</v>
      </c>
      <c r="E123" s="547"/>
      <c r="F123" s="547"/>
      <c r="G123" s="547"/>
      <c r="H123" s="547"/>
      <c r="I123" s="547"/>
      <c r="J123" s="547"/>
      <c r="K123" s="547"/>
      <c r="L123" s="115"/>
      <c r="M123" s="190"/>
      <c r="N123" s="158"/>
      <c r="O123" s="111"/>
      <c r="P123" s="111"/>
      <c r="Q123" s="111"/>
      <c r="R123" s="111"/>
      <c r="S123" s="111"/>
      <c r="T123" s="111"/>
      <c r="U123" s="111"/>
      <c r="V123" s="111"/>
    </row>
    <row r="124" spans="1:22" s="75" customFormat="1" ht="25.5" customHeight="1">
      <c r="A124" s="189"/>
      <c r="D124" s="191" t="str">
        <f>Translations!$B$964</f>
        <v>Reference</v>
      </c>
      <c r="E124" s="551" t="str">
        <f>Translations!$B$965</f>
        <v>Here the data gap should be specified, either by referencing the aircraft, aerodrome, flight numbers etc. for which the data gap occurred, and/or the start and end date of the period where the gap occurred.</v>
      </c>
      <c r="F124" s="551"/>
      <c r="G124" s="551"/>
      <c r="H124" s="551"/>
      <c r="I124" s="551"/>
      <c r="J124" s="551"/>
      <c r="K124" s="551"/>
      <c r="L124" s="115"/>
      <c r="M124" s="190"/>
      <c r="N124" s="158"/>
      <c r="O124" s="111"/>
      <c r="P124" s="111"/>
      <c r="Q124" s="111"/>
      <c r="R124" s="111"/>
      <c r="S124" s="111"/>
      <c r="T124" s="111"/>
      <c r="U124" s="111"/>
      <c r="V124" s="111"/>
    </row>
    <row r="125" spans="1:22" s="75" customFormat="1" ht="12.75" customHeight="1">
      <c r="A125" s="189"/>
      <c r="D125" s="191" t="str">
        <f>Translations!$B$966</f>
        <v>Reason</v>
      </c>
      <c r="E125" s="551" t="str">
        <f>Translations!$B$967</f>
        <v>Please describe here the reason why the data gap occurred.</v>
      </c>
      <c r="F125" s="551"/>
      <c r="G125" s="551"/>
      <c r="H125" s="551"/>
      <c r="I125" s="551"/>
      <c r="J125" s="551"/>
      <c r="K125" s="551"/>
      <c r="L125" s="115"/>
      <c r="M125" s="190"/>
      <c r="N125" s="158"/>
      <c r="O125" s="111"/>
      <c r="P125" s="111"/>
      <c r="Q125" s="111"/>
      <c r="R125" s="111"/>
      <c r="S125" s="111"/>
      <c r="T125" s="111"/>
      <c r="U125" s="111"/>
      <c r="V125" s="111"/>
    </row>
    <row r="126" spans="1:22" s="75" customFormat="1" ht="25.5" customHeight="1">
      <c r="A126" s="189"/>
      <c r="D126" s="191" t="str">
        <f>Translations!$B$968</f>
        <v>Type</v>
      </c>
      <c r="E126" s="551" t="str">
        <f>Translations!$B$969</f>
        <v>Please describe here the type of data gap, such as "density measurement not available", "fuel uplift not available", "flights missing activity list", etc.</v>
      </c>
      <c r="F126" s="551"/>
      <c r="G126" s="551"/>
      <c r="H126" s="551"/>
      <c r="I126" s="551"/>
      <c r="J126" s="551"/>
      <c r="K126" s="551"/>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1" t="str">
        <f>Translations!$B$971</f>
        <v>please indicate the method of determining surrogate data, by referencing the procedure in your monitoring plan, or by "small emitter tool" etc.</v>
      </c>
      <c r="F127" s="551"/>
      <c r="G127" s="551"/>
      <c r="H127" s="551"/>
      <c r="I127" s="551"/>
      <c r="J127" s="551"/>
      <c r="K127" s="551"/>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1" t="str">
        <f>Translations!$B$973</f>
        <v>Please give here the amount of emissions which are affected by the data gap. This figure must be INCLUDED in section 5.</v>
      </c>
      <c r="F128" s="551"/>
      <c r="G128" s="551"/>
      <c r="H128" s="551"/>
      <c r="I128" s="551"/>
      <c r="J128" s="551"/>
      <c r="K128" s="551"/>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49" t="str">
        <f>Translations!$B$964</f>
        <v>Reference</v>
      </c>
      <c r="E130" s="550"/>
      <c r="F130" s="368" t="str">
        <f>Translations!$B$966</f>
        <v>Reason</v>
      </c>
      <c r="G130" s="599" t="str">
        <f>Translations!$B$968</f>
        <v>Type</v>
      </c>
      <c r="H130" s="600"/>
      <c r="I130" s="599" t="str">
        <f>Translations!$B$970</f>
        <v>Replacement method</v>
      </c>
      <c r="J130" s="600"/>
      <c r="K130" s="260" t="str">
        <f>Translations!$B$972</f>
        <v>Emissions</v>
      </c>
    </row>
    <row r="131" spans="3:11" ht="15" customHeight="1">
      <c r="C131" s="95"/>
      <c r="D131" s="543"/>
      <c r="E131" s="544"/>
      <c r="F131" s="367"/>
      <c r="G131" s="545"/>
      <c r="H131" s="546"/>
      <c r="I131" s="545"/>
      <c r="J131" s="546"/>
      <c r="K131" s="261"/>
    </row>
    <row r="132" spans="3:11" ht="15" customHeight="1">
      <c r="C132" s="95"/>
      <c r="D132" s="543"/>
      <c r="E132" s="544"/>
      <c r="F132" s="367"/>
      <c r="G132" s="545"/>
      <c r="H132" s="546"/>
      <c r="I132" s="545"/>
      <c r="J132" s="546"/>
      <c r="K132" s="261"/>
    </row>
    <row r="133" spans="3:11" ht="15" customHeight="1">
      <c r="C133" s="95"/>
      <c r="D133" s="543"/>
      <c r="E133" s="544"/>
      <c r="F133" s="367"/>
      <c r="G133" s="545"/>
      <c r="H133" s="546"/>
      <c r="I133" s="545"/>
      <c r="J133" s="546"/>
      <c r="K133" s="261"/>
    </row>
    <row r="134" spans="3:11" ht="15" customHeight="1">
      <c r="C134" s="95"/>
      <c r="D134" s="543"/>
      <c r="E134" s="544"/>
      <c r="F134" s="367"/>
      <c r="G134" s="545"/>
      <c r="H134" s="546"/>
      <c r="I134" s="545"/>
      <c r="J134" s="546"/>
      <c r="K134" s="261"/>
    </row>
    <row r="135" spans="3:11" ht="15" customHeight="1">
      <c r="C135" s="95"/>
      <c r="D135" s="543"/>
      <c r="E135" s="544"/>
      <c r="F135" s="367"/>
      <c r="G135" s="545"/>
      <c r="H135" s="546"/>
      <c r="I135" s="545"/>
      <c r="J135" s="546"/>
      <c r="K135" s="261"/>
    </row>
    <row r="136" spans="3:11" ht="15" customHeight="1">
      <c r="C136" s="95"/>
      <c r="D136" s="543"/>
      <c r="E136" s="544"/>
      <c r="F136" s="367"/>
      <c r="G136" s="545"/>
      <c r="H136" s="546"/>
      <c r="I136" s="545"/>
      <c r="J136" s="546"/>
      <c r="K136" s="261"/>
    </row>
    <row r="137" spans="3:11" ht="15" customHeight="1">
      <c r="C137" s="95"/>
      <c r="D137" s="543"/>
      <c r="E137" s="544"/>
      <c r="F137" s="367"/>
      <c r="G137" s="545"/>
      <c r="H137" s="546"/>
      <c r="I137" s="545"/>
      <c r="J137" s="546"/>
      <c r="K137" s="261"/>
    </row>
    <row r="138" spans="3:11" ht="15" customHeight="1">
      <c r="C138" s="95"/>
      <c r="D138" s="543"/>
      <c r="E138" s="544"/>
      <c r="F138" s="367"/>
      <c r="G138" s="545"/>
      <c r="H138" s="546"/>
      <c r="I138" s="545"/>
      <c r="J138" s="546"/>
      <c r="K138" s="261"/>
    </row>
    <row r="139" spans="3:11" ht="15" customHeight="1">
      <c r="C139" s="95"/>
      <c r="D139" s="543"/>
      <c r="E139" s="544"/>
      <c r="F139" s="367"/>
      <c r="G139" s="545"/>
      <c r="H139" s="546"/>
      <c r="I139" s="545"/>
      <c r="J139" s="546"/>
      <c r="K139" s="261"/>
    </row>
    <row r="140" spans="3:11" ht="15" customHeight="1">
      <c r="C140" s="95"/>
      <c r="D140" s="543"/>
      <c r="E140" s="544"/>
      <c r="F140" s="367"/>
      <c r="G140" s="545"/>
      <c r="H140" s="546"/>
      <c r="I140" s="545"/>
      <c r="J140" s="546"/>
      <c r="K140" s="261"/>
    </row>
    <row r="141" spans="3:11" ht="15" customHeight="1">
      <c r="C141" s="95"/>
      <c r="D141" s="543"/>
      <c r="E141" s="544"/>
      <c r="F141" s="367"/>
      <c r="G141" s="545"/>
      <c r="H141" s="546"/>
      <c r="I141" s="545"/>
      <c r="J141" s="546"/>
      <c r="K141" s="261"/>
    </row>
    <row r="142" spans="3:11" ht="15" customHeight="1">
      <c r="C142" s="95"/>
      <c r="D142" s="543"/>
      <c r="E142" s="544"/>
      <c r="F142" s="367"/>
      <c r="G142" s="545"/>
      <c r="H142" s="546"/>
      <c r="I142" s="545"/>
      <c r="J142" s="546"/>
      <c r="K142" s="261"/>
    </row>
    <row r="143" spans="1:22" s="75" customFormat="1" ht="12.75" customHeight="1">
      <c r="A143" s="189"/>
      <c r="D143" s="547" t="str">
        <f>Translations!$B$921</f>
        <v>If required, you may add further fuels by inserting rows above this one. This is best done by inserting a copied row.</v>
      </c>
      <c r="E143" s="547"/>
      <c r="F143" s="547"/>
      <c r="G143" s="547"/>
      <c r="H143" s="547"/>
      <c r="I143" s="547"/>
      <c r="J143" s="547"/>
      <c r="K143" s="547"/>
      <c r="L143" s="115"/>
      <c r="M143" s="190"/>
      <c r="N143" s="158"/>
      <c r="O143" s="111"/>
      <c r="P143" s="111"/>
      <c r="Q143" s="111"/>
      <c r="R143" s="111"/>
      <c r="S143" s="111"/>
      <c r="T143" s="111"/>
      <c r="U143" s="111"/>
      <c r="V143" s="111"/>
    </row>
    <row r="146" spans="3:11" ht="12.75">
      <c r="C146" s="162"/>
      <c r="D146" s="598" t="str">
        <f>Translations!$B$974</f>
        <v>&lt;&lt;&lt; Click here to proceed to section 8 "Detailed emission data" &gt;&gt;&gt;</v>
      </c>
      <c r="E146" s="598"/>
      <c r="F146" s="598"/>
      <c r="G146" s="598"/>
      <c r="H146" s="598"/>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zoomScaleSheetLayoutView="100" zoomScalePageLayoutView="0" workbookViewId="0" topLeftCell="A1">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89"/>
      <c r="E6" s="589"/>
      <c r="F6" s="589"/>
      <c r="G6" s="589"/>
      <c r="H6" s="589"/>
      <c r="I6" s="589"/>
      <c r="J6" s="589"/>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5" t="str">
        <f>Translations!$B$979</f>
        <v>Emissions from each Fuel [t CO2]</v>
      </c>
      <c r="F10" s="606"/>
      <c r="G10" s="606"/>
      <c r="H10" s="606"/>
      <c r="I10" s="606"/>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11" t="str">
        <f>Translations!$B$984</f>
        <v>Total aggregated CO2 emissions from all flights relating to the reduced scope of the EU ETS Directive (= B + C)</v>
      </c>
      <c r="D12" s="574"/>
      <c r="E12" s="262">
        <f>E13+E14</f>
        <v>0</v>
      </c>
      <c r="F12" s="262">
        <f>F13+F14</f>
        <v>0</v>
      </c>
      <c r="G12" s="262">
        <f>G13+G14</f>
        <v>0</v>
      </c>
      <c r="H12" s="262">
        <f>H13+H14</f>
        <v>0</v>
      </c>
      <c r="I12" s="262">
        <f>I13+I14</f>
        <v>0</v>
      </c>
      <c r="J12" s="262">
        <f>SUM(E12:I12)</f>
        <v>0</v>
      </c>
      <c r="K12" s="216"/>
    </row>
    <row r="13" spans="2:11" ht="39.75" customHeight="1">
      <c r="B13" s="222" t="s">
        <v>1068</v>
      </c>
      <c r="C13" s="607" t="str">
        <f>Translations!$B$985</f>
        <v>of which departure MS is the same as arrival MS (domestic flights, =sum of section (b))</v>
      </c>
      <c r="D13" s="608"/>
      <c r="E13" s="263">
        <f>E56</f>
        <v>0</v>
      </c>
      <c r="F13" s="263">
        <f>F56</f>
        <v>0</v>
      </c>
      <c r="G13" s="263">
        <f>G56</f>
        <v>0</v>
      </c>
      <c r="H13" s="263">
        <f>H56</f>
        <v>0</v>
      </c>
      <c r="I13" s="263">
        <f>I56</f>
        <v>0</v>
      </c>
      <c r="J13" s="262">
        <f>SUM(E13:I13)</f>
        <v>0</v>
      </c>
      <c r="K13" s="216"/>
    </row>
    <row r="14" spans="2:11" ht="39.75" customHeight="1">
      <c r="B14" s="222" t="s">
        <v>1066</v>
      </c>
      <c r="C14" s="607" t="str">
        <f>Translations!$B$986</f>
        <v>of which all other intra EEA flights</v>
      </c>
      <c r="D14" s="608"/>
      <c r="E14" s="262">
        <f>E15+E16</f>
        <v>0</v>
      </c>
      <c r="F14" s="262">
        <f>F15+F16</f>
        <v>0</v>
      </c>
      <c r="G14" s="262">
        <f>G15+G16</f>
        <v>0</v>
      </c>
      <c r="H14" s="262">
        <f>H15+H16</f>
        <v>0</v>
      </c>
      <c r="I14" s="262">
        <f>I15+I16</f>
        <v>0</v>
      </c>
      <c r="J14" s="262">
        <f>SUM(E14:I14)</f>
        <v>0</v>
      </c>
      <c r="K14" s="216"/>
    </row>
    <row r="15" spans="2:11" ht="39.75" customHeight="1">
      <c r="B15" s="222" t="s">
        <v>1065</v>
      </c>
      <c r="C15" s="609" t="str">
        <f>Translations!$B$987</f>
        <v>emissions from all flights departing from a Member State to another Member State (=sum of section (c))</v>
      </c>
      <c r="D15" s="610"/>
      <c r="E15" s="262">
        <f>E88</f>
        <v>0</v>
      </c>
      <c r="F15" s="262">
        <f>F88</f>
        <v>0</v>
      </c>
      <c r="G15" s="262">
        <f>G88</f>
        <v>0</v>
      </c>
      <c r="H15" s="262">
        <f>H88</f>
        <v>0</v>
      </c>
      <c r="I15" s="262">
        <f>I88</f>
        <v>0</v>
      </c>
      <c r="J15" s="262">
        <f>SUM(E15:I15)</f>
        <v>0</v>
      </c>
      <c r="K15" s="216"/>
    </row>
    <row r="16" spans="2:11" ht="39.75" customHeight="1" hidden="1">
      <c r="B16" s="222" t="s">
        <v>1064</v>
      </c>
      <c r="C16" s="609" t="str">
        <f>Translations!$B$988</f>
        <v>emissions from all flights arriving at a Member State from a third country (=sum of section (d))</v>
      </c>
      <c r="D16" s="610"/>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89"/>
      <c r="E21" s="589"/>
      <c r="F21" s="589"/>
      <c r="G21" s="589"/>
      <c r="H21" s="589"/>
      <c r="I21" s="589"/>
      <c r="J21" s="589"/>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5" t="str">
        <f>Translations!$B$979</f>
        <v>Emissions from each Fuel [t CO2]</v>
      </c>
      <c r="F23" s="606"/>
      <c r="G23" s="606"/>
      <c r="H23" s="606"/>
      <c r="I23" s="606"/>
      <c r="J23" s="215" t="str">
        <f>Translations!$B$980</f>
        <v>TOTAL [t CO2]</v>
      </c>
      <c r="K23" s="216"/>
    </row>
    <row r="24" spans="3:11" ht="33.75">
      <c r="C24" s="603" t="str">
        <f>Translations!$B$993</f>
        <v>Member State of departure and arrival</v>
      </c>
      <c r="D24" s="612"/>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13" t="str">
        <f>Translations!$B$995</f>
        <v>Aggregated CO2 emissions from all flights departing from each Member State to another Member State:</v>
      </c>
      <c r="D58" s="614"/>
      <c r="E58" s="614"/>
      <c r="F58" s="614"/>
      <c r="G58" s="614"/>
      <c r="H58" s="614"/>
      <c r="I58" s="614"/>
      <c r="J58" s="614"/>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5" t="str">
        <f>Translations!$B$979</f>
        <v>Emissions from each Fuel [t CO2]</v>
      </c>
      <c r="F60" s="606"/>
      <c r="G60" s="606"/>
      <c r="H60" s="606"/>
      <c r="I60" s="606"/>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3" t="str">
        <f>Translations!$B$995</f>
        <v>Aggregated CO2 emissions from all flights departing from each Member State to another Member State:</v>
      </c>
      <c r="D88" s="604"/>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89"/>
      <c r="E90" s="589"/>
      <c r="F90" s="589"/>
      <c r="G90" s="589"/>
      <c r="H90" s="589"/>
      <c r="I90" s="589"/>
      <c r="J90" s="589"/>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5" t="str">
        <f>Translations!$B$979</f>
        <v>Emissions from each Fuel [t CO2]</v>
      </c>
      <c r="F92" s="606"/>
      <c r="G92" s="606"/>
      <c r="H92" s="606"/>
      <c r="I92" s="606"/>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3" t="str">
        <f>Translations!$B$1002</f>
        <v>Aggregated CO2 emissions from all flights arriving at each MS from third countries:</v>
      </c>
      <c r="D120" s="604"/>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98" t="s">
        <v>1159</v>
      </c>
      <c r="D122" s="598"/>
      <c r="E122" s="598"/>
      <c r="F122" s="598"/>
      <c r="G122" s="598"/>
      <c r="H122" s="238"/>
      <c r="I122" s="238"/>
    </row>
  </sheetData>
  <sheetProtection sheet="1" objects="1" scenarios="1" formatCells="0" formatColumns="0" formatRows="0"/>
  <mergeCells count="19">
    <mergeCell ref="C6:J6"/>
    <mergeCell ref="C7:J7"/>
    <mergeCell ref="C12:D12"/>
    <mergeCell ref="E60:I60"/>
    <mergeCell ref="C90:J90"/>
    <mergeCell ref="E23:I23"/>
    <mergeCell ref="C24:D24"/>
    <mergeCell ref="C21:J21"/>
    <mergeCell ref="C58:J58"/>
    <mergeCell ref="C13:D13"/>
    <mergeCell ref="C8:J8"/>
    <mergeCell ref="C120:D120"/>
    <mergeCell ref="C88:D88"/>
    <mergeCell ref="E92:I92"/>
    <mergeCell ref="C122:G122"/>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36" t="s">
        <v>1160</v>
      </c>
      <c r="D66" s="536"/>
      <c r="E66" s="536"/>
      <c r="F66" s="536"/>
      <c r="G66" s="536"/>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24" t="str">
        <f>Translations!$B$20</f>
        <v>Member State specific further information</v>
      </c>
      <c r="C2" s="524"/>
      <c r="D2" s="524"/>
      <c r="E2" s="524"/>
      <c r="F2" s="524"/>
      <c r="G2" s="524"/>
      <c r="H2" s="524"/>
      <c r="I2" s="524"/>
      <c r="J2" s="524"/>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36"/>
      <c r="D35" s="536"/>
      <c r="E35" s="536"/>
      <c r="F35" s="536"/>
      <c r="G35" s="537"/>
      <c r="H35" s="537"/>
      <c r="I35" s="537"/>
      <c r="J35" s="537"/>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24" t="str">
        <f>Translations!$B$849</f>
        <v>Annex: Emissions per aerodrome pair</v>
      </c>
      <c r="C2" s="524"/>
      <c r="D2" s="524"/>
      <c r="E2" s="524"/>
      <c r="F2" s="524"/>
      <c r="G2" s="524"/>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89"/>
      <c r="E8" s="589"/>
      <c r="F8" s="589"/>
      <c r="G8" s="589"/>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9.14062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jerzy.bzowski</cp:lastModifiedBy>
  <cp:lastPrinted>2012-11-16T20:25:58Z</cp:lastPrinted>
  <dcterms:created xsi:type="dcterms:W3CDTF">2008-05-26T08:52:55Z</dcterms:created>
  <dcterms:modified xsi:type="dcterms:W3CDTF">2015-12-30T15:31:15Z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